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7.xml" ContentType="application/vnd.openxmlformats-officedocument.drawing+xml"/>
  <Override PartName="/xl/chartsheets/sheet6.xml" ContentType="application/vnd.openxmlformats-officedocument.spreadsheetml.chartsheet+xml"/>
  <Override PartName="/xl/drawings/drawing8.xml" ContentType="application/vnd.openxmlformats-officedocument.drawing+xml"/>
  <Override PartName="/xl/chartsheets/sheet7.xml" ContentType="application/vnd.openxmlformats-officedocument.spreadsheetml.chartsheet+xml"/>
  <Override PartName="/xl/drawings/drawing9.xml" ContentType="application/vnd.openxmlformats-officedocument.drawing+xml"/>
  <Override PartName="/xl/chartsheets/sheet8.xml" ContentType="application/vnd.openxmlformats-officedocument.spreadsheetml.chartsheet+xml"/>
  <Override PartName="/xl/drawings/drawing10.xml" ContentType="application/vnd.openxmlformats-officedocument.drawing+xml"/>
  <Override PartName="/xl/chartsheets/sheet9.xml" ContentType="application/vnd.openxmlformats-officedocument.spreadsheetml.chartsheet+xml"/>
  <Override PartName="/xl/drawings/drawing11.xml" ContentType="application/vnd.openxmlformats-officedocument.drawing+xml"/>
  <Override PartName="/xl/chartsheets/sheet10.xml" ContentType="application/vnd.openxmlformats-officedocument.spreadsheetml.chartsheet+xml"/>
  <Override PartName="/xl/drawings/drawing12.xml" ContentType="application/vnd.openxmlformats-officedocument.drawing+xml"/>
  <Override PartName="/xl/chartsheets/sheet11.xml" ContentType="application/vnd.openxmlformats-officedocument.spreadsheetml.chartsheet+xml"/>
  <Override PartName="/xl/drawings/drawing13.xml" ContentType="application/vnd.openxmlformats-officedocument.drawing+xml"/>
  <Override PartName="/xl/chartsheets/sheet12.xml" ContentType="application/vnd.openxmlformats-officedocument.spreadsheetml.chart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2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0" windowWidth="8325" windowHeight="6735" activeTab="2"/>
  </bookViews>
  <sheets>
    <sheet name="données_emplois" sheetId="1" r:id="rId1"/>
    <sheet name="données_ressources" sheetId="2" r:id="rId2"/>
    <sheet name="séries" sheetId="3" r:id="rId3"/>
    <sheet name="Feuil1" sheetId="4" r:id="rId4"/>
    <sheet name="Calculs" sheetId="5" r:id="rId5"/>
    <sheet name="G_decompo_VA" sheetId="6" r:id="rId6"/>
    <sheet name="G_taux_epargne_2" sheetId="7" r:id="rId7"/>
    <sheet name="RDM" sheetId="8" r:id="rId8"/>
    <sheet name="G_RDM_1" sheetId="9" r:id="rId9"/>
    <sheet name="G_RDM_2" sheetId="10" r:id="rId10"/>
    <sheet name="G_taux_epargne" sheetId="11" r:id="rId11"/>
    <sheet name="G-decompo-VA" sheetId="12" r:id="rId12"/>
    <sheet name="G-FBCF-propriete" sheetId="13" r:id="rId13"/>
    <sheet name="G-salaires" sheetId="14" r:id="rId14"/>
    <sheet name="G-decompo-ressources" sheetId="15" r:id="rId15"/>
    <sheet name="G-revenus-propriete" sheetId="16" r:id="rId16"/>
    <sheet name="G-dividendes" sheetId="17" r:id="rId17"/>
    <sheet name="G-decompo-propriete" sheetId="18" r:id="rId18"/>
  </sheets>
  <definedNames/>
  <calcPr fullCalcOnLoad="1"/>
</workbook>
</file>

<file path=xl/sharedStrings.xml><?xml version="1.0" encoding="utf-8"?>
<sst xmlns="http://schemas.openxmlformats.org/spreadsheetml/2006/main" count="971" uniqueCount="207">
  <si>
    <t>ET_SERIEHISTO</t>
  </si>
  <si>
    <t>PCEA</t>
  </si>
  <si>
    <t xml:space="preserve"> </t>
  </si>
  <si>
    <t>DA1949</t>
  </si>
  <si>
    <t>DA1950</t>
  </si>
  <si>
    <t>DA1951</t>
  </si>
  <si>
    <t>DA1952</t>
  </si>
  <si>
    <t>DA1953</t>
  </si>
  <si>
    <t>DA1954</t>
  </si>
  <si>
    <t>DA1955</t>
  </si>
  <si>
    <t>DA1956</t>
  </si>
  <si>
    <t>DA1957</t>
  </si>
  <si>
    <t>DA1958</t>
  </si>
  <si>
    <t>DA1959</t>
  </si>
  <si>
    <t>DA1960</t>
  </si>
  <si>
    <t>DA1961</t>
  </si>
  <si>
    <t>DA1962</t>
  </si>
  <si>
    <t>DA1963</t>
  </si>
  <si>
    <t>DA1964</t>
  </si>
  <si>
    <t>DA1965</t>
  </si>
  <si>
    <t>DA1966</t>
  </si>
  <si>
    <t>DA1967</t>
  </si>
  <si>
    <t>DA1968</t>
  </si>
  <si>
    <t>DA1969</t>
  </si>
  <si>
    <t>DA1970</t>
  </si>
  <si>
    <t>DA1971</t>
  </si>
  <si>
    <t>DA1972</t>
  </si>
  <si>
    <t>DA1973</t>
  </si>
  <si>
    <t>DA1974</t>
  </si>
  <si>
    <t>DA1975</t>
  </si>
  <si>
    <t>DA1976</t>
  </si>
  <si>
    <t>DA1977</t>
  </si>
  <si>
    <t>DA1978</t>
  </si>
  <si>
    <t>DA1979</t>
  </si>
  <si>
    <t>DA1980</t>
  </si>
  <si>
    <t>DA1981</t>
  </si>
  <si>
    <t>DA1982</t>
  </si>
  <si>
    <t>DA1983</t>
  </si>
  <si>
    <t>DA1984</t>
  </si>
  <si>
    <t>DA1985</t>
  </si>
  <si>
    <t>DA1986</t>
  </si>
  <si>
    <t>DA1987</t>
  </si>
  <si>
    <t>DA1988</t>
  </si>
  <si>
    <t>DA1989</t>
  </si>
  <si>
    <t>DA1990</t>
  </si>
  <si>
    <t>DA1991</t>
  </si>
  <si>
    <t>DA1992</t>
  </si>
  <si>
    <t>DA1993</t>
  </si>
  <si>
    <t>DA1994</t>
  </si>
  <si>
    <t>DA1995</t>
  </si>
  <si>
    <t>DA1996</t>
  </si>
  <si>
    <t>DA1997</t>
  </si>
  <si>
    <t>DA1998</t>
  </si>
  <si>
    <t>DA1999</t>
  </si>
  <si>
    <t>DA2000</t>
  </si>
  <si>
    <t>DA2001</t>
  </si>
  <si>
    <t>DA2002</t>
  </si>
  <si>
    <t>DA2003</t>
  </si>
  <si>
    <t>DA2004</t>
  </si>
  <si>
    <t>DA2005</t>
  </si>
  <si>
    <t>DA2006</t>
  </si>
  <si>
    <t>DA2007</t>
  </si>
  <si>
    <t>DA2008</t>
  </si>
  <si>
    <t>DA2009</t>
  </si>
  <si>
    <t>DA2010</t>
  </si>
  <si>
    <t>DA2011</t>
  </si>
  <si>
    <t>DA2012</t>
  </si>
  <si>
    <t>DA2013</t>
  </si>
  <si>
    <t>DA2014</t>
  </si>
  <si>
    <t>DA2015</t>
  </si>
  <si>
    <t>OPB1G</t>
  </si>
  <si>
    <t>SIS11</t>
  </si>
  <si>
    <t/>
  </si>
  <si>
    <t>SIS12</t>
  </si>
  <si>
    <t>OPB2G</t>
  </si>
  <si>
    <t>OPD1</t>
  </si>
  <si>
    <t>OPD2</t>
  </si>
  <si>
    <t>OPD3</t>
  </si>
  <si>
    <t>OPD4</t>
  </si>
  <si>
    <t>OPD41_SEC2010</t>
  </si>
  <si>
    <t>OPD42_SEC2010</t>
  </si>
  <si>
    <t>OPD43</t>
  </si>
  <si>
    <t>OPD44_SEC2010</t>
  </si>
  <si>
    <t>OPD45</t>
  </si>
  <si>
    <t>OPD5</t>
  </si>
  <si>
    <t>OPD62</t>
  </si>
  <si>
    <t>OPD7_SEC2010</t>
  </si>
  <si>
    <t>OPD7S</t>
  </si>
  <si>
    <t>OPP51G</t>
  </si>
  <si>
    <t>OPP52</t>
  </si>
  <si>
    <t>OPNP</t>
  </si>
  <si>
    <t>OPB5G</t>
  </si>
  <si>
    <t>OPB6G</t>
  </si>
  <si>
    <t>OPB9NF</t>
  </si>
  <si>
    <t xml:space="preserve">VISU    :   VISU_S11_S12_SEC2010    CUBE    :   TSL_COMMUN/CSI    </t>
  </si>
  <si>
    <t>PCRP</t>
  </si>
  <si>
    <t>OPD61</t>
  </si>
  <si>
    <t>Libellé</t>
  </si>
  <si>
    <t>Code</t>
  </si>
  <si>
    <t>Secteur</t>
  </si>
  <si>
    <t>VA</t>
  </si>
  <si>
    <t>S11</t>
  </si>
  <si>
    <t>S12</t>
  </si>
  <si>
    <t>S11+S12</t>
  </si>
  <si>
    <t>Salaires</t>
  </si>
  <si>
    <t>D1</t>
  </si>
  <si>
    <t>Impôts et subventions sur produits</t>
  </si>
  <si>
    <t>D2+D3</t>
  </si>
  <si>
    <t>EBE</t>
  </si>
  <si>
    <t>EBE_elargi</t>
  </si>
  <si>
    <t>Revenus nets de la propriété</t>
  </si>
  <si>
    <t>D4</t>
  </si>
  <si>
    <t>Intérêts nets</t>
  </si>
  <si>
    <t>D41</t>
  </si>
  <si>
    <t>Dividendes nets</t>
  </si>
  <si>
    <t>D42</t>
  </si>
  <si>
    <t>Autres revenus nets de la propriété</t>
  </si>
  <si>
    <t>D43+D44+D45</t>
  </si>
  <si>
    <t>Revenu primaire</t>
  </si>
  <si>
    <t>Impôts et transferts courants</t>
  </si>
  <si>
    <t>D5+D6+D7</t>
  </si>
  <si>
    <t xml:space="preserve">S12 </t>
  </si>
  <si>
    <t>Epargne</t>
  </si>
  <si>
    <t>Transferts en capital reçus nets</t>
  </si>
  <si>
    <t>D9</t>
  </si>
  <si>
    <t>Total Impôts et transferts</t>
  </si>
  <si>
    <t>D2+D3+D5+D6+D7-D9</t>
  </si>
  <si>
    <t>FBCF</t>
  </si>
  <si>
    <t>P51</t>
  </si>
  <si>
    <t>Autres acquisitions d'actifs</t>
  </si>
  <si>
    <t>P52+K2</t>
  </si>
  <si>
    <t>Besoin de financement</t>
  </si>
  <si>
    <t>(-)B9A</t>
  </si>
  <si>
    <t>Ressources disponibles</t>
  </si>
  <si>
    <t>B2+D2+D3-B9A</t>
  </si>
  <si>
    <t>B1g</t>
  </si>
  <si>
    <t>B2g</t>
  </si>
  <si>
    <t>B2g+D2+D3</t>
  </si>
  <si>
    <t>B2g+D2+D4</t>
  </si>
  <si>
    <t>B2g+D2+D5</t>
  </si>
  <si>
    <t>B5g</t>
  </si>
  <si>
    <t>B6g=B7g=B8g</t>
  </si>
  <si>
    <t>P51g</t>
  </si>
  <si>
    <t>P52+NP</t>
  </si>
  <si>
    <t>(-)B9NF</t>
  </si>
  <si>
    <t>B2g+D2+D3-B9NF</t>
  </si>
  <si>
    <t>Partage de la valeur ajoutée</t>
  </si>
  <si>
    <t>Rémunérations des salariés</t>
  </si>
  <si>
    <t>D1/B1</t>
  </si>
  <si>
    <t>Impôts nets sur la production</t>
  </si>
  <si>
    <t>(D2+D3)/B1</t>
  </si>
  <si>
    <t>B2/B1</t>
  </si>
  <si>
    <t>EBE élargi</t>
  </si>
  <si>
    <t>(B2+D2+D3)/B1</t>
  </si>
  <si>
    <t>Part de l'EBE déduit des impôts et transferts dans la VA</t>
  </si>
  <si>
    <t>(B2-D5-D6-D7+D9)/B1</t>
  </si>
  <si>
    <t>Parts dans la valeur ajoutée</t>
  </si>
  <si>
    <t>Parts dans les ressources disponibles</t>
  </si>
  <si>
    <t>Ratio Revenus nets de la propriété / FBCF</t>
  </si>
  <si>
    <t>D4/P51</t>
  </si>
  <si>
    <t>Part des revenus bruts du capital dans la VA</t>
  </si>
  <si>
    <t>Revenus de la propriété VERSES</t>
  </si>
  <si>
    <t>Revenus de la propriété RECUS</t>
  </si>
  <si>
    <t>Dividendes VERSES</t>
  </si>
  <si>
    <t>Dividendes RECUS</t>
  </si>
  <si>
    <t>SIS2</t>
  </si>
  <si>
    <t>OPB11</t>
  </si>
  <si>
    <t>SOLDE EXTERIEUR DES BIENS ET SERVICES</t>
  </si>
  <si>
    <t>OPB12</t>
  </si>
  <si>
    <t>SOLDE EXTERIEUR COURANT</t>
  </si>
  <si>
    <t>Capacité (+) ou besoin (-) de financement</t>
  </si>
  <si>
    <t>OPP6</t>
  </si>
  <si>
    <t>Exportations de biens et services</t>
  </si>
  <si>
    <t>OPP7</t>
  </si>
  <si>
    <t>Importations de biens et de services (fab)</t>
  </si>
  <si>
    <t xml:space="preserve">VISU    :   VISU_RDM    CUBE    :   TSL_COMMUN/CSI    </t>
  </si>
  <si>
    <t>SIS1</t>
  </si>
  <si>
    <t>Valeur ajoutée brute</t>
  </si>
  <si>
    <t>Taux d'ouverture</t>
  </si>
  <si>
    <t>Solde extérieur des biens et services en % du PIB</t>
  </si>
  <si>
    <t>Solde extérieur courant en % du PIB</t>
  </si>
  <si>
    <t>Capacité/besoin de financement en % du PIB</t>
  </si>
  <si>
    <t>Taux d'investissement (FBCF/VA)</t>
  </si>
  <si>
    <t>Taux d'autofinancement (épargne/FBCF)</t>
  </si>
  <si>
    <t>Taux de marge (EBE/VA)</t>
  </si>
  <si>
    <t>Taux d'épargne (épargne/VA)</t>
  </si>
  <si>
    <t>DA2016</t>
  </si>
  <si>
    <t>OPD9R</t>
  </si>
  <si>
    <t>OPD9P</t>
  </si>
  <si>
    <t>DA2017</t>
  </si>
  <si>
    <t>Valeur ajoutée</t>
  </si>
  <si>
    <t>Profits avant impôts</t>
  </si>
  <si>
    <t>Revenus de la propriété</t>
  </si>
  <si>
    <t>dont dividendes</t>
  </si>
  <si>
    <t>Acquisition d'actifs</t>
  </si>
  <si>
    <t>Impôts et transferts</t>
  </si>
  <si>
    <t>Endettement</t>
  </si>
  <si>
    <t>Part des profits dans la valeur ajoutée</t>
  </si>
  <si>
    <t>Part des revenus de la propriété dans les profits</t>
  </si>
  <si>
    <t>Part des dividendes dans les profits</t>
  </si>
  <si>
    <t>Part de l'acquisition d'actifs (principalement investissement) dans les profits</t>
  </si>
  <si>
    <t>Capital fixe</t>
  </si>
  <si>
    <t>Taux de profit = profit / capital fixe</t>
  </si>
  <si>
    <t>Taux de profit après impôt et transferts</t>
  </si>
  <si>
    <t>Evolution</t>
  </si>
  <si>
    <t>DA2018</t>
  </si>
  <si>
    <t>DA2019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</si>
</sst>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0.0%"/>
    <numFmt numFmtId="175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16"/>
      <color indexed="8"/>
      <name val="Arial"/>
      <family val="0"/>
    </font>
    <font>
      <sz val="14"/>
      <color indexed="8"/>
      <name val="Arial"/>
      <family val="0"/>
    </font>
    <font>
      <sz val="11.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5.2"/>
      <color indexed="8"/>
      <name val="Arial"/>
      <family val="0"/>
    </font>
    <font>
      <sz val="13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20"/>
      <color indexed="8"/>
      <name val="Arial"/>
      <family val="0"/>
    </font>
    <font>
      <b/>
      <sz val="16"/>
      <color indexed="8"/>
      <name val="Arial"/>
      <family val="0"/>
    </font>
    <font>
      <b/>
      <sz val="19"/>
      <color indexed="8"/>
      <name val="Arial"/>
      <family val="0"/>
    </font>
    <font>
      <b/>
      <sz val="12"/>
      <color indexed="8"/>
      <name val="Calibri"/>
      <family val="0"/>
    </font>
    <font>
      <b/>
      <sz val="18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0" fillId="27" borderId="3" applyNumberFormat="0" applyFont="0" applyAlignment="0" applyProtection="0"/>
    <xf numFmtId="0" fontId="36" fillId="28" borderId="1" applyNumberFormat="0" applyAlignment="0" applyProtection="0"/>
    <xf numFmtId="0" fontId="3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0" borderId="0" applyNumberFormat="0" applyBorder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NumberFormat="1" applyFont="1" applyAlignment="1">
      <alignment/>
    </xf>
    <xf numFmtId="0" fontId="0" fillId="0" borderId="10" xfId="0" applyBorder="1" applyAlignment="1">
      <alignment/>
    </xf>
    <xf numFmtId="10" fontId="1" fillId="0" borderId="0" xfId="0" applyNumberFormat="1" applyFont="1" applyAlignment="1">
      <alignment/>
    </xf>
    <xf numFmtId="0" fontId="0" fillId="0" borderId="0" xfId="0" applyFont="1" applyAlignment="1">
      <alignment/>
    </xf>
    <xf numFmtId="10" fontId="0" fillId="0" borderId="0" xfId="0" applyNumberFormat="1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 horizontal="center"/>
    </xf>
    <xf numFmtId="174" fontId="0" fillId="0" borderId="0" xfId="0" applyNumberFormat="1" applyAlignment="1">
      <alignment horizontal="center"/>
    </xf>
    <xf numFmtId="0" fontId="1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chartsheet" Target="chartsheets/sheet3.xml" /><Relationship Id="rId10" Type="http://schemas.openxmlformats.org/officeDocument/2006/relationships/chartsheet" Target="chartsheets/sheet4.xml" /><Relationship Id="rId11" Type="http://schemas.openxmlformats.org/officeDocument/2006/relationships/chartsheet" Target="chartsheets/sheet5.xml" /><Relationship Id="rId12" Type="http://schemas.openxmlformats.org/officeDocument/2006/relationships/chartsheet" Target="chartsheets/sheet6.xml" /><Relationship Id="rId13" Type="http://schemas.openxmlformats.org/officeDocument/2006/relationships/chartsheet" Target="chartsheets/sheet7.xml" /><Relationship Id="rId14" Type="http://schemas.openxmlformats.org/officeDocument/2006/relationships/chartsheet" Target="chartsheets/sheet8.xml" /><Relationship Id="rId15" Type="http://schemas.openxmlformats.org/officeDocument/2006/relationships/chartsheet" Target="chartsheets/sheet9.xml" /><Relationship Id="rId16" Type="http://schemas.openxmlformats.org/officeDocument/2006/relationships/chartsheet" Target="chartsheets/sheet10.xml" /><Relationship Id="rId17" Type="http://schemas.openxmlformats.org/officeDocument/2006/relationships/chartsheet" Target="chartsheets/sheet11.xml" /><Relationship Id="rId18" Type="http://schemas.openxmlformats.org/officeDocument/2006/relationships/chartsheet" Target="chartsheets/sheet12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Parts dans la valeur ajoutée du S11</a:t>
            </a:r>
          </a:p>
        </c:rich>
      </c:tx>
      <c:layout>
        <c:manualLayout>
          <c:xMode val="factor"/>
          <c:yMode val="factor"/>
          <c:x val="-0.199"/>
          <c:y val="0.02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625"/>
          <c:w val="0.953"/>
          <c:h val="0.84775"/>
        </c:manualLayout>
      </c:layout>
      <c:lineChart>
        <c:grouping val="standard"/>
        <c:varyColors val="0"/>
        <c:ser>
          <c:idx val="0"/>
          <c:order val="0"/>
          <c:tx>
            <c:strRef>
              <c:f>Calculs!$A$12</c:f>
              <c:strCache>
                <c:ptCount val="1"/>
                <c:pt idx="0">
                  <c:v>EBE élargi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numRef>
              <c:f>Calculs!$D$1:$BV$1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Calculs!$D$12:$BV$12</c:f>
              <c:numCache>
                <c:ptCount val="71"/>
                <c:pt idx="0">
                  <c:v>0.31673587792326496</c:v>
                </c:pt>
                <c:pt idx="1">
                  <c:v>0.3542536468281469</c:v>
                </c:pt>
                <c:pt idx="2">
                  <c:v>0.3504628973900056</c:v>
                </c:pt>
                <c:pt idx="3">
                  <c:v>0.3247598012147984</c:v>
                </c:pt>
                <c:pt idx="4">
                  <c:v>0.3260995432419102</c:v>
                </c:pt>
                <c:pt idx="5">
                  <c:v>0.3143515965712567</c:v>
                </c:pt>
                <c:pt idx="6">
                  <c:v>0.31422772698855655</c:v>
                </c:pt>
                <c:pt idx="7">
                  <c:v>0.30919625206923707</c:v>
                </c:pt>
                <c:pt idx="8">
                  <c:v>0.3112398906481376</c:v>
                </c:pt>
                <c:pt idx="9">
                  <c:v>0.3175455357968379</c:v>
                </c:pt>
                <c:pt idx="10">
                  <c:v>0.3285727839447263</c:v>
                </c:pt>
                <c:pt idx="11">
                  <c:v>0.3407165640531118</c:v>
                </c:pt>
                <c:pt idx="12">
                  <c:v>0.3265208166048366</c:v>
                </c:pt>
                <c:pt idx="13">
                  <c:v>0.31110876202944393</c:v>
                </c:pt>
                <c:pt idx="14">
                  <c:v>0.30335282441929085</c:v>
                </c:pt>
                <c:pt idx="15">
                  <c:v>0.3087754055713445</c:v>
                </c:pt>
                <c:pt idx="16">
                  <c:v>0.3111471484038966</c:v>
                </c:pt>
                <c:pt idx="17">
                  <c:v>0.31439184361923284</c:v>
                </c:pt>
                <c:pt idx="18">
                  <c:v>0.31585586301424284</c:v>
                </c:pt>
                <c:pt idx="19">
                  <c:v>0.3057273503342052</c:v>
                </c:pt>
                <c:pt idx="20">
                  <c:v>0.30365839957583773</c:v>
                </c:pt>
                <c:pt idx="21">
                  <c:v>0.30616216662680273</c:v>
                </c:pt>
                <c:pt idx="22">
                  <c:v>0.3094379742381478</c:v>
                </c:pt>
                <c:pt idx="23">
                  <c:v>0.30259490301532915</c:v>
                </c:pt>
                <c:pt idx="24">
                  <c:v>0.3121462474696767</c:v>
                </c:pt>
                <c:pt idx="25">
                  <c:v>0.2962099587694259</c:v>
                </c:pt>
                <c:pt idx="26">
                  <c:v>0.2735452778149779</c:v>
                </c:pt>
                <c:pt idx="27">
                  <c:v>0.271323815826794</c:v>
                </c:pt>
                <c:pt idx="28">
                  <c:v>0.28125276014580164</c:v>
                </c:pt>
                <c:pt idx="29">
                  <c:v>0.2777130292796315</c:v>
                </c:pt>
                <c:pt idx="30">
                  <c:v>0.27588709069597606</c:v>
                </c:pt>
                <c:pt idx="31">
                  <c:v>0.266689771713288</c:v>
                </c:pt>
                <c:pt idx="32">
                  <c:v>0.26516860666894254</c:v>
                </c:pt>
                <c:pt idx="33">
                  <c:v>0.26563042689141253</c:v>
                </c:pt>
                <c:pt idx="34">
                  <c:v>0.26915369847529164</c:v>
                </c:pt>
                <c:pt idx="35">
                  <c:v>0.2833282670391655</c:v>
                </c:pt>
                <c:pt idx="36">
                  <c:v>0.2951133195258196</c:v>
                </c:pt>
                <c:pt idx="37">
                  <c:v>0.32779016280498074</c:v>
                </c:pt>
                <c:pt idx="38">
                  <c:v>0.33293729482730144</c:v>
                </c:pt>
                <c:pt idx="39">
                  <c:v>0.35301494850655796</c:v>
                </c:pt>
                <c:pt idx="40">
                  <c:v>0.3563573001294379</c:v>
                </c:pt>
                <c:pt idx="41">
                  <c:v>0.3523186704464096</c:v>
                </c:pt>
                <c:pt idx="42">
                  <c:v>0.349791603883098</c:v>
                </c:pt>
                <c:pt idx="43">
                  <c:v>0.35126723991749303</c:v>
                </c:pt>
                <c:pt idx="44">
                  <c:v>0.34647109100910956</c:v>
                </c:pt>
                <c:pt idx="45">
                  <c:v>0.3508270305559749</c:v>
                </c:pt>
                <c:pt idx="46">
                  <c:v>0.35937664436919253</c:v>
                </c:pt>
                <c:pt idx="47">
                  <c:v>0.3527465551791437</c:v>
                </c:pt>
                <c:pt idx="48">
                  <c:v>0.3628290179286495</c:v>
                </c:pt>
                <c:pt idx="49">
                  <c:v>0.37279436078792794</c:v>
                </c:pt>
                <c:pt idx="50">
                  <c:v>0.3650628027857895</c:v>
                </c:pt>
                <c:pt idx="51">
                  <c:v>0.3655284532353701</c:v>
                </c:pt>
                <c:pt idx="52">
                  <c:v>0.36335832668035745</c:v>
                </c:pt>
                <c:pt idx="53">
                  <c:v>0.3576584966250726</c:v>
                </c:pt>
                <c:pt idx="54">
                  <c:v>0.35849396258010197</c:v>
                </c:pt>
                <c:pt idx="55">
                  <c:v>0.36097614898326563</c:v>
                </c:pt>
                <c:pt idx="56">
                  <c:v>0.3618421878173496</c:v>
                </c:pt>
                <c:pt idx="57">
                  <c:v>0.35932648706194126</c:v>
                </c:pt>
                <c:pt idx="58">
                  <c:v>0.36832097320619106</c:v>
                </c:pt>
                <c:pt idx="59">
                  <c:v>0.36435635673335165</c:v>
                </c:pt>
                <c:pt idx="60">
                  <c:v>0.3466577382228792</c:v>
                </c:pt>
                <c:pt idx="61">
                  <c:v>0.34434020693133766</c:v>
                </c:pt>
                <c:pt idx="62">
                  <c:v>0.3460646926202901</c:v>
                </c:pt>
                <c:pt idx="63">
                  <c:v>0.3397355301382275</c:v>
                </c:pt>
                <c:pt idx="64">
                  <c:v>0.33689072181170554</c:v>
                </c:pt>
                <c:pt idx="65">
                  <c:v>0.33558018412916524</c:v>
                </c:pt>
                <c:pt idx="66">
                  <c:v>0.3453404670361057</c:v>
                </c:pt>
                <c:pt idx="67">
                  <c:v>0.34218856695013855</c:v>
                </c:pt>
                <c:pt idx="68">
                  <c:v>0.34062751514829764</c:v>
                </c:pt>
                <c:pt idx="69">
                  <c:v>0.337816196561447</c:v>
                </c:pt>
                <c:pt idx="70">
                  <c:v>0.359294613109397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Calculs!$A$19</c:f>
              <c:strCache>
                <c:ptCount val="1"/>
                <c:pt idx="0">
                  <c:v>Besoin de financement</c:v>
                </c:pt>
              </c:strCache>
            </c:strRef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Calculs!$D$19:$BV$19</c:f>
              <c:numCache>
                <c:ptCount val="71"/>
                <c:pt idx="0">
                  <c:v>0.0905442190387252</c:v>
                </c:pt>
                <c:pt idx="1">
                  <c:v>0.051334494007876805</c:v>
                </c:pt>
                <c:pt idx="2">
                  <c:v>0.08560060775401412</c:v>
                </c:pt>
                <c:pt idx="3">
                  <c:v>0.09846493649917173</c:v>
                </c:pt>
                <c:pt idx="4">
                  <c:v>0.06239143953852422</c:v>
                </c:pt>
                <c:pt idx="5">
                  <c:v>0.0650157902651762</c:v>
                </c:pt>
                <c:pt idx="6">
                  <c:v>0.06270782556696174</c:v>
                </c:pt>
                <c:pt idx="7">
                  <c:v>0.07826939457739349</c:v>
                </c:pt>
                <c:pt idx="8">
                  <c:v>0.09514181569654859</c:v>
                </c:pt>
                <c:pt idx="9">
                  <c:v>0.13690633956914353</c:v>
                </c:pt>
                <c:pt idx="10">
                  <c:v>0.07719568481033146</c:v>
                </c:pt>
                <c:pt idx="11">
                  <c:v>0.08483544741982543</c:v>
                </c:pt>
                <c:pt idx="12">
                  <c:v>0.08298829640727964</c:v>
                </c:pt>
                <c:pt idx="13">
                  <c:v>0.10248862615313935</c:v>
                </c:pt>
                <c:pt idx="14">
                  <c:v>0.09855336802388999</c:v>
                </c:pt>
                <c:pt idx="15">
                  <c:v>0.09888155354554488</c:v>
                </c:pt>
                <c:pt idx="16">
                  <c:v>0.07156018227895189</c:v>
                </c:pt>
                <c:pt idx="17">
                  <c:v>0.06949092452232208</c:v>
                </c:pt>
                <c:pt idx="18">
                  <c:v>0.06890258437456546</c:v>
                </c:pt>
                <c:pt idx="19">
                  <c:v>0.060972010316768376</c:v>
                </c:pt>
                <c:pt idx="20">
                  <c:v>0.0902961054729153</c:v>
                </c:pt>
                <c:pt idx="21">
                  <c:v>0.09657691824559532</c:v>
                </c:pt>
                <c:pt idx="22">
                  <c:v>0.07309808037346041</c:v>
                </c:pt>
                <c:pt idx="23">
                  <c:v>0.07125950395173289</c:v>
                </c:pt>
                <c:pt idx="24">
                  <c:v>0.08004169091680598</c:v>
                </c:pt>
                <c:pt idx="25">
                  <c:v>0.11924060418648906</c:v>
                </c:pt>
                <c:pt idx="26">
                  <c:v>0.04673912377491206</c:v>
                </c:pt>
                <c:pt idx="27">
                  <c:v>0.08133497210929375</c:v>
                </c:pt>
                <c:pt idx="28">
                  <c:v>0.08110511294351835</c:v>
                </c:pt>
                <c:pt idx="29">
                  <c:v>0.06298038877817716</c:v>
                </c:pt>
                <c:pt idx="30">
                  <c:v>0.07351891654473203</c:v>
                </c:pt>
                <c:pt idx="31">
                  <c:v>0.09618414203285647</c:v>
                </c:pt>
                <c:pt idx="32">
                  <c:v>0.08084186501018294</c:v>
                </c:pt>
                <c:pt idx="33">
                  <c:v>0.09671626648750839</c:v>
                </c:pt>
                <c:pt idx="34">
                  <c:v>0.07266043400691342</c:v>
                </c:pt>
                <c:pt idx="35">
                  <c:v>0.04908243618326494</c:v>
                </c:pt>
                <c:pt idx="36">
                  <c:v>0.04638455300781303</c:v>
                </c:pt>
                <c:pt idx="37">
                  <c:v>0.011851602276696196</c:v>
                </c:pt>
                <c:pt idx="38">
                  <c:v>0.02124897079493245</c:v>
                </c:pt>
                <c:pt idx="39">
                  <c:v>0.009034161513566086</c:v>
                </c:pt>
                <c:pt idx="40">
                  <c:v>0.029476488395235333</c:v>
                </c:pt>
                <c:pt idx="41">
                  <c:v>0.04062338642523916</c:v>
                </c:pt>
                <c:pt idx="42">
                  <c:v>0.029417705746060997</c:v>
                </c:pt>
                <c:pt idx="43">
                  <c:v>-0.0038826290019979256</c:v>
                </c:pt>
                <c:pt idx="44">
                  <c:v>-0.04080485502398162</c:v>
                </c:pt>
                <c:pt idx="45">
                  <c:v>-0.017316350821170712</c:v>
                </c:pt>
                <c:pt idx="46">
                  <c:v>-0.006184025946111693</c:v>
                </c:pt>
                <c:pt idx="47">
                  <c:v>-0.026026918884341485</c:v>
                </c:pt>
                <c:pt idx="48">
                  <c:v>-0.03713619947351511</c:v>
                </c:pt>
                <c:pt idx="49">
                  <c:v>-0.0297247339834918</c:v>
                </c:pt>
                <c:pt idx="50">
                  <c:v>-0.03545976426071651</c:v>
                </c:pt>
                <c:pt idx="51">
                  <c:v>0.009748817948282397</c:v>
                </c:pt>
                <c:pt idx="52">
                  <c:v>0.00039700284608294365</c:v>
                </c:pt>
                <c:pt idx="53">
                  <c:v>-0.006199557084173841</c:v>
                </c:pt>
                <c:pt idx="54">
                  <c:v>-0.016850818823494304</c:v>
                </c:pt>
                <c:pt idx="55">
                  <c:v>-0.01609418326338329</c:v>
                </c:pt>
                <c:pt idx="56">
                  <c:v>-0.0007411233159682757</c:v>
                </c:pt>
                <c:pt idx="57">
                  <c:v>0.018816956057071364</c:v>
                </c:pt>
                <c:pt idx="58">
                  <c:v>0.02353405041324597</c:v>
                </c:pt>
                <c:pt idx="59">
                  <c:v>0.03813797787601717</c:v>
                </c:pt>
                <c:pt idx="60">
                  <c:v>-0.013877537497532956</c:v>
                </c:pt>
                <c:pt idx="61">
                  <c:v>-0.007942806009550829</c:v>
                </c:pt>
                <c:pt idx="62">
                  <c:v>0.020712687195686537</c:v>
                </c:pt>
                <c:pt idx="63">
                  <c:v>0.023571990134579175</c:v>
                </c:pt>
                <c:pt idx="64">
                  <c:v>0.0034443132878924213</c:v>
                </c:pt>
                <c:pt idx="65">
                  <c:v>0.01828873070976169</c:v>
                </c:pt>
                <c:pt idx="66">
                  <c:v>0.009723293654034824</c:v>
                </c:pt>
                <c:pt idx="67">
                  <c:v>-0.0007350708217913398</c:v>
                </c:pt>
                <c:pt idx="68">
                  <c:v>0.0020048166031987205</c:v>
                </c:pt>
                <c:pt idx="69">
                  <c:v>0.022348703366051166</c:v>
                </c:pt>
                <c:pt idx="70">
                  <c:v>0.005688160106918879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Calculs!$C$28</c:f>
              <c:strCache>
                <c:ptCount val="1"/>
                <c:pt idx="0">
                  <c:v>S11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Calculs!$D$22:$BV$22</c:f>
              <c:numCache>
                <c:ptCount val="71"/>
                <c:pt idx="0">
                  <c:v>0.4072800969619902</c:v>
                </c:pt>
                <c:pt idx="1">
                  <c:v>0.4055881408360237</c:v>
                </c:pt>
                <c:pt idx="2">
                  <c:v>0.4360635051440197</c:v>
                </c:pt>
                <c:pt idx="3">
                  <c:v>0.4232247377139702</c:v>
                </c:pt>
                <c:pt idx="4">
                  <c:v>0.3884909827804344</c:v>
                </c:pt>
                <c:pt idx="5">
                  <c:v>0.3793673868364329</c:v>
                </c:pt>
                <c:pt idx="6">
                  <c:v>0.3769355525555183</c:v>
                </c:pt>
                <c:pt idx="7">
                  <c:v>0.3874656466466306</c:v>
                </c:pt>
                <c:pt idx="8">
                  <c:v>0.40638170634468623</c:v>
                </c:pt>
                <c:pt idx="9">
                  <c:v>0.4544518753659814</c:v>
                </c:pt>
                <c:pt idx="10">
                  <c:v>0.40576846875505773</c:v>
                </c:pt>
                <c:pt idx="11">
                  <c:v>0.4255520114729372</c:v>
                </c:pt>
                <c:pt idx="12">
                  <c:v>0.4095091130121163</c:v>
                </c:pt>
                <c:pt idx="13">
                  <c:v>0.41359738818258324</c:v>
                </c:pt>
                <c:pt idx="14">
                  <c:v>0.4019061924431809</c:v>
                </c:pt>
                <c:pt idx="15">
                  <c:v>0.4076569591168893</c:v>
                </c:pt>
                <c:pt idx="16">
                  <c:v>0.38270733068284857</c:v>
                </c:pt>
                <c:pt idx="17">
                  <c:v>0.3838827681415549</c:v>
                </c:pt>
                <c:pt idx="18">
                  <c:v>0.38475844738880827</c:v>
                </c:pt>
                <c:pt idx="19">
                  <c:v>0.3666993606509735</c:v>
                </c:pt>
                <c:pt idx="20">
                  <c:v>0.39395450504875307</c:v>
                </c:pt>
                <c:pt idx="21">
                  <c:v>0.402739084872398</c:v>
                </c:pt>
                <c:pt idx="22">
                  <c:v>0.38253605461160817</c:v>
                </c:pt>
                <c:pt idx="23">
                  <c:v>0.373854406967062</c:v>
                </c:pt>
                <c:pt idx="24">
                  <c:v>0.39218793838648264</c:v>
                </c:pt>
                <c:pt idx="25">
                  <c:v>0.415450562955915</c:v>
                </c:pt>
                <c:pt idx="26">
                  <c:v>0.32028440158988997</c:v>
                </c:pt>
                <c:pt idx="27">
                  <c:v>0.35265878793608774</c:v>
                </c:pt>
                <c:pt idx="28">
                  <c:v>0.36235787308932005</c:v>
                </c:pt>
                <c:pt idx="29">
                  <c:v>0.3406934180578086</c:v>
                </c:pt>
                <c:pt idx="30">
                  <c:v>0.3494060072407081</c:v>
                </c:pt>
                <c:pt idx="31">
                  <c:v>0.36287391374614447</c:v>
                </c:pt>
                <c:pt idx="32">
                  <c:v>0.34601047167912546</c:v>
                </c:pt>
                <c:pt idx="33">
                  <c:v>0.3623466933789209</c:v>
                </c:pt>
                <c:pt idx="34">
                  <c:v>0.34181413248220505</c:v>
                </c:pt>
                <c:pt idx="35">
                  <c:v>0.33241070322243044</c:v>
                </c:pt>
                <c:pt idx="36">
                  <c:v>0.3414978725336326</c:v>
                </c:pt>
                <c:pt idx="37">
                  <c:v>0.3396417650816769</c:v>
                </c:pt>
                <c:pt idx="38">
                  <c:v>0.3541862656222339</c:v>
                </c:pt>
                <c:pt idx="39">
                  <c:v>0.3620491100201241</c:v>
                </c:pt>
                <c:pt idx="40">
                  <c:v>0.38583378852467326</c:v>
                </c:pt>
                <c:pt idx="41">
                  <c:v>0.3929420568716488</c:v>
                </c:pt>
                <c:pt idx="42">
                  <c:v>0.379209309629159</c:v>
                </c:pt>
                <c:pt idx="43">
                  <c:v>0.3473846109154951</c:v>
                </c:pt>
                <c:pt idx="44">
                  <c:v>0.305666235985128</c:v>
                </c:pt>
                <c:pt idx="45">
                  <c:v>0.33351067973480425</c:v>
                </c:pt>
                <c:pt idx="46">
                  <c:v>0.3531926184230808</c:v>
                </c:pt>
                <c:pt idx="47">
                  <c:v>0.3267196362948023</c:v>
                </c:pt>
                <c:pt idx="48">
                  <c:v>0.32569281845513437</c:v>
                </c:pt>
                <c:pt idx="49">
                  <c:v>0.34306962680443615</c:v>
                </c:pt>
                <c:pt idx="50">
                  <c:v>0.329603038525073</c:v>
                </c:pt>
                <c:pt idx="51">
                  <c:v>0.37527727118365245</c:v>
                </c:pt>
                <c:pt idx="52">
                  <c:v>0.3637553295264404</c:v>
                </c:pt>
                <c:pt idx="53">
                  <c:v>0.35145893954089874</c:v>
                </c:pt>
                <c:pt idx="54">
                  <c:v>0.3416431437566077</c:v>
                </c:pt>
                <c:pt idx="55">
                  <c:v>0.34488196571988233</c:v>
                </c:pt>
                <c:pt idx="56">
                  <c:v>0.3611010645013813</c:v>
                </c:pt>
                <c:pt idx="57">
                  <c:v>0.3781434431190126</c:v>
                </c:pt>
                <c:pt idx="58">
                  <c:v>0.391855023619437</c:v>
                </c:pt>
                <c:pt idx="59">
                  <c:v>0.40249433460936884</c:v>
                </c:pt>
                <c:pt idx="60">
                  <c:v>0.3327802007253463</c:v>
                </c:pt>
                <c:pt idx="61">
                  <c:v>0.3363974009217869</c:v>
                </c:pt>
                <c:pt idx="62">
                  <c:v>0.36677737981597663</c:v>
                </c:pt>
                <c:pt idx="63">
                  <c:v>0.36330752027280666</c:v>
                </c:pt>
                <c:pt idx="64">
                  <c:v>0.3403350350995979</c:v>
                </c:pt>
                <c:pt idx="65">
                  <c:v>0.3538689148389269</c:v>
                </c:pt>
                <c:pt idx="66">
                  <c:v>0.35506376069014056</c:v>
                </c:pt>
                <c:pt idx="67">
                  <c:v>0.3414534961283472</c:v>
                </c:pt>
                <c:pt idx="68">
                  <c:v>0.3426323317514963</c:v>
                </c:pt>
                <c:pt idx="69">
                  <c:v>0.36016489992749817</c:v>
                </c:pt>
                <c:pt idx="70">
                  <c:v>0.3649827732163159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Calculs!$A$25</c:f>
              <c:strCache>
                <c:ptCount val="1"/>
                <c:pt idx="0">
                  <c:v>Revenus nets de la propriété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Calculs!$D$1:$BV$1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Calculs!$D$25:$BV$25</c:f>
              <c:numCache>
                <c:ptCount val="71"/>
                <c:pt idx="0">
                  <c:v>0.02920781259313716</c:v>
                </c:pt>
                <c:pt idx="1">
                  <c:v>0.03395818191038015</c:v>
                </c:pt>
                <c:pt idx="2">
                  <c:v>0.0341990394396302</c:v>
                </c:pt>
                <c:pt idx="3">
                  <c:v>0.04470458310325787</c:v>
                </c:pt>
                <c:pt idx="4">
                  <c:v>0.04590097141509232</c:v>
                </c:pt>
                <c:pt idx="5">
                  <c:v>0.04553611709860144</c:v>
                </c:pt>
                <c:pt idx="6">
                  <c:v>0.04155152261957616</c:v>
                </c:pt>
                <c:pt idx="7">
                  <c:v>0.04140081323025988</c:v>
                </c:pt>
                <c:pt idx="8">
                  <c:v>0.04295762615332043</c:v>
                </c:pt>
                <c:pt idx="9">
                  <c:v>0.044059543255154564</c:v>
                </c:pt>
                <c:pt idx="10">
                  <c:v>0.04490431463157367</c:v>
                </c:pt>
                <c:pt idx="11">
                  <c:v>0.043725737457656455</c:v>
                </c:pt>
                <c:pt idx="12">
                  <c:v>0.04656764891913351</c:v>
                </c:pt>
                <c:pt idx="13">
                  <c:v>0.0457271333840193</c:v>
                </c:pt>
                <c:pt idx="14">
                  <c:v>0.04809470164333102</c:v>
                </c:pt>
                <c:pt idx="15">
                  <c:v>0.04733933804680132</c:v>
                </c:pt>
                <c:pt idx="16">
                  <c:v>0.047203041082513775</c:v>
                </c:pt>
                <c:pt idx="17">
                  <c:v>0.04887167559263219</c:v>
                </c:pt>
                <c:pt idx="18">
                  <c:v>0.047960410003774254</c:v>
                </c:pt>
                <c:pt idx="19">
                  <c:v>0.05151118860796279</c:v>
                </c:pt>
                <c:pt idx="20">
                  <c:v>0.05928022501098841</c:v>
                </c:pt>
                <c:pt idx="21">
                  <c:v>0.0658116849037156</c:v>
                </c:pt>
                <c:pt idx="22">
                  <c:v>0.06676605793307622</c:v>
                </c:pt>
                <c:pt idx="23">
                  <c:v>0.062490615487516894</c:v>
                </c:pt>
                <c:pt idx="24">
                  <c:v>0.06267318077580349</c:v>
                </c:pt>
                <c:pt idx="25">
                  <c:v>0.07403464954012053</c:v>
                </c:pt>
                <c:pt idx="26">
                  <c:v>0.0690740842858756</c:v>
                </c:pt>
                <c:pt idx="27">
                  <c:v>0.06142535690649523</c:v>
                </c:pt>
                <c:pt idx="28">
                  <c:v>0.06251211168456229</c:v>
                </c:pt>
                <c:pt idx="29">
                  <c:v>0.060697241989364985</c:v>
                </c:pt>
                <c:pt idx="30">
                  <c:v>0.059661251296232294</c:v>
                </c:pt>
                <c:pt idx="31">
                  <c:v>0.06030600299327863</c:v>
                </c:pt>
                <c:pt idx="32">
                  <c:v>0.07430729101492026</c:v>
                </c:pt>
                <c:pt idx="33">
                  <c:v>0.07815827936795405</c:v>
                </c:pt>
                <c:pt idx="34">
                  <c:v>0.08486443464157573</c:v>
                </c:pt>
                <c:pt idx="35">
                  <c:v>0.08436939791922395</c:v>
                </c:pt>
                <c:pt idx="36">
                  <c:v>0.0820557784057388</c:v>
                </c:pt>
                <c:pt idx="37">
                  <c:v>0.07343360043191052</c:v>
                </c:pt>
                <c:pt idx="38">
                  <c:v>0.07482347573689893</c:v>
                </c:pt>
                <c:pt idx="39">
                  <c:v>0.06919638503510984</c:v>
                </c:pt>
                <c:pt idx="40">
                  <c:v>0.07685587341631626</c:v>
                </c:pt>
                <c:pt idx="41">
                  <c:v>0.08440547196508595</c:v>
                </c:pt>
                <c:pt idx="42">
                  <c:v>0.08169679008692327</c:v>
                </c:pt>
                <c:pt idx="43">
                  <c:v>0.0826375067876447</c:v>
                </c:pt>
                <c:pt idx="44">
                  <c:v>0.08065139803251305</c:v>
                </c:pt>
                <c:pt idx="45">
                  <c:v>0.07883176806606593</c:v>
                </c:pt>
                <c:pt idx="46">
                  <c:v>0.08306463084433074</c:v>
                </c:pt>
                <c:pt idx="47">
                  <c:v>0.06717563854021841</c:v>
                </c:pt>
                <c:pt idx="48">
                  <c:v>0.06328621862892243</c:v>
                </c:pt>
                <c:pt idx="49">
                  <c:v>0.0567524509315687</c:v>
                </c:pt>
                <c:pt idx="50">
                  <c:v>0.03598375597201671</c:v>
                </c:pt>
                <c:pt idx="51">
                  <c:v>0.05061837255674565</c:v>
                </c:pt>
                <c:pt idx="52">
                  <c:v>0.044630312536715094</c:v>
                </c:pt>
                <c:pt idx="53">
                  <c:v>0.05726268895328654</c:v>
                </c:pt>
                <c:pt idx="54">
                  <c:v>0.0526641635996033</c:v>
                </c:pt>
                <c:pt idx="55">
                  <c:v>0.05530378565643519</c:v>
                </c:pt>
                <c:pt idx="56">
                  <c:v>0.05721185499701339</c:v>
                </c:pt>
                <c:pt idx="57">
                  <c:v>0.05785254123113226</c:v>
                </c:pt>
                <c:pt idx="58">
                  <c:v>0.05751067960189758</c:v>
                </c:pt>
                <c:pt idx="59">
                  <c:v>0.07312568406136767</c:v>
                </c:pt>
                <c:pt idx="60">
                  <c:v>0.06820645396807266</c:v>
                </c:pt>
                <c:pt idx="61">
                  <c:v>0.054674783253247594</c:v>
                </c:pt>
                <c:pt idx="62">
                  <c:v>0.04820268923746083</c:v>
                </c:pt>
                <c:pt idx="63">
                  <c:v>0.053382701895143714</c:v>
                </c:pt>
                <c:pt idx="64">
                  <c:v>0.028568861381400325</c:v>
                </c:pt>
                <c:pt idx="65">
                  <c:v>0.03450748967666396</c:v>
                </c:pt>
                <c:pt idx="66">
                  <c:v>0.041402136796664074</c:v>
                </c:pt>
                <c:pt idx="67">
                  <c:v>0.034135408754992554</c:v>
                </c:pt>
                <c:pt idx="68">
                  <c:v>0.028126575967923204</c:v>
                </c:pt>
                <c:pt idx="69">
                  <c:v>0.03734021601233636</c:v>
                </c:pt>
                <c:pt idx="70">
                  <c:v>0.0421848705683537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Calculs!$A$37</c:f>
              <c:strCache>
                <c:ptCount val="1"/>
                <c:pt idx="0">
                  <c:v>FBCF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Calculs!$D$1:$BV$1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Calculs!$D$37:$BV$37</c:f>
              <c:numCache>
                <c:ptCount val="71"/>
                <c:pt idx="0">
                  <c:v>0.28997198434302296</c:v>
                </c:pt>
                <c:pt idx="1">
                  <c:v>0.2706850796977739</c:v>
                </c:pt>
                <c:pt idx="2">
                  <c:v>0.26016249694191573</c:v>
                </c:pt>
                <c:pt idx="3">
                  <c:v>0.24788514632799558</c:v>
                </c:pt>
                <c:pt idx="4">
                  <c:v>0.24781806874959794</c:v>
                </c:pt>
                <c:pt idx="5">
                  <c:v>0.2313900446137651</c:v>
                </c:pt>
                <c:pt idx="6">
                  <c:v>0.22983808859371743</c:v>
                </c:pt>
                <c:pt idx="7">
                  <c:v>0.2334903007023352</c:v>
                </c:pt>
                <c:pt idx="8">
                  <c:v>0.2488893951475111</c:v>
                </c:pt>
                <c:pt idx="9">
                  <c:v>0.2513884180355657</c:v>
                </c:pt>
                <c:pt idx="10">
                  <c:v>0.2536094786835658</c:v>
                </c:pt>
                <c:pt idx="11">
                  <c:v>0.24637638157406722</c:v>
                </c:pt>
                <c:pt idx="12">
                  <c:v>0.25484584363210616</c:v>
                </c:pt>
                <c:pt idx="13">
                  <c:v>0.2602141007241044</c:v>
                </c:pt>
                <c:pt idx="14">
                  <c:v>0.25834450941473097</c:v>
                </c:pt>
                <c:pt idx="15">
                  <c:v>0.2528720717527391</c:v>
                </c:pt>
                <c:pt idx="16">
                  <c:v>0.24778254400037197</c:v>
                </c:pt>
                <c:pt idx="17">
                  <c:v>0.2503881049199349</c:v>
                </c:pt>
                <c:pt idx="18">
                  <c:v>0.25369976758506985</c:v>
                </c:pt>
                <c:pt idx="19">
                  <c:v>0.24434439479802383</c:v>
                </c:pt>
                <c:pt idx="20">
                  <c:v>0.24938257978172987</c:v>
                </c:pt>
                <c:pt idx="21">
                  <c:v>0.2424515136549868</c:v>
                </c:pt>
                <c:pt idx="22">
                  <c:v>0.24102634879661242</c:v>
                </c:pt>
                <c:pt idx="23">
                  <c:v>0.2437079403213257</c:v>
                </c:pt>
                <c:pt idx="24">
                  <c:v>0.23804516438696033</c:v>
                </c:pt>
                <c:pt idx="25">
                  <c:v>0.2390213685379004</c:v>
                </c:pt>
                <c:pt idx="26">
                  <c:v>0.21859499032358864</c:v>
                </c:pt>
                <c:pt idx="27">
                  <c:v>0.2187660017018058</c:v>
                </c:pt>
                <c:pt idx="28">
                  <c:v>0.21249530363251665</c:v>
                </c:pt>
                <c:pt idx="29">
                  <c:v>0.21028436950272955</c:v>
                </c:pt>
                <c:pt idx="30">
                  <c:v>0.20814566662075168</c:v>
                </c:pt>
                <c:pt idx="31">
                  <c:v>0.22092575542743495</c:v>
                </c:pt>
                <c:pt idx="32">
                  <c:v>0.21643265553731847</c:v>
                </c:pt>
                <c:pt idx="33">
                  <c:v>0.21678960644428383</c:v>
                </c:pt>
                <c:pt idx="34">
                  <c:v>0.20627979624883544</c:v>
                </c:pt>
                <c:pt idx="35">
                  <c:v>0.20022707695032266</c:v>
                </c:pt>
                <c:pt idx="36">
                  <c:v>0.20385111694406738</c:v>
                </c:pt>
                <c:pt idx="37">
                  <c:v>0.20332983060757812</c:v>
                </c:pt>
                <c:pt idx="38">
                  <c:v>0.2089897572561185</c:v>
                </c:pt>
                <c:pt idx="39">
                  <c:v>0.2145439446390778</c:v>
                </c:pt>
                <c:pt idx="40">
                  <c:v>0.22218371978340667</c:v>
                </c:pt>
                <c:pt idx="41">
                  <c:v>0.22794230355674716</c:v>
                </c:pt>
                <c:pt idx="42">
                  <c:v>0.2298660121581627</c:v>
                </c:pt>
                <c:pt idx="43">
                  <c:v>0.21834140150884773</c:v>
                </c:pt>
                <c:pt idx="44">
                  <c:v>0.20331904218920113</c:v>
                </c:pt>
                <c:pt idx="45">
                  <c:v>0.20115269990507054</c:v>
                </c:pt>
                <c:pt idx="46">
                  <c:v>0.19807056275776067</c:v>
                </c:pt>
                <c:pt idx="47">
                  <c:v>0.20065779596738922</c:v>
                </c:pt>
                <c:pt idx="48">
                  <c:v>0.19402242010071968</c:v>
                </c:pt>
                <c:pt idx="49">
                  <c:v>0.19876741098021475</c:v>
                </c:pt>
                <c:pt idx="50">
                  <c:v>0.20974100306374163</c:v>
                </c:pt>
                <c:pt idx="51">
                  <c:v>0.21944634114655429</c:v>
                </c:pt>
                <c:pt idx="52">
                  <c:v>0.221211086490052</c:v>
                </c:pt>
                <c:pt idx="53">
                  <c:v>0.21068117895346505</c:v>
                </c:pt>
                <c:pt idx="54">
                  <c:v>0.2044169563259641</c:v>
                </c:pt>
                <c:pt idx="55">
                  <c:v>0.20595659824128132</c:v>
                </c:pt>
                <c:pt idx="56">
                  <c:v>0.2092715037640825</c:v>
                </c:pt>
                <c:pt idx="57">
                  <c:v>0.21545340829184725</c:v>
                </c:pt>
                <c:pt idx="58">
                  <c:v>0.22678215621225095</c:v>
                </c:pt>
                <c:pt idx="59">
                  <c:v>0.23388115542909585</c:v>
                </c:pt>
                <c:pt idx="60">
                  <c:v>0.2157959062631292</c:v>
                </c:pt>
                <c:pt idx="61">
                  <c:v>0.2212248805155347</c:v>
                </c:pt>
                <c:pt idx="62">
                  <c:v>0.22748824403301732</c:v>
                </c:pt>
                <c:pt idx="63">
                  <c:v>0.22695065932790315</c:v>
                </c:pt>
                <c:pt idx="64">
                  <c:v>0.2261680591346494</c:v>
                </c:pt>
                <c:pt idx="65">
                  <c:v>0.2279875159088961</c:v>
                </c:pt>
                <c:pt idx="66">
                  <c:v>0.22830675154869814</c:v>
                </c:pt>
                <c:pt idx="67">
                  <c:v>0.2320282616979447</c:v>
                </c:pt>
                <c:pt idx="68">
                  <c:v>0.2378602992944712</c:v>
                </c:pt>
                <c:pt idx="69">
                  <c:v>0.2425380687174327</c:v>
                </c:pt>
                <c:pt idx="70">
                  <c:v>0.24491855246101982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Calculs!$A$40</c:f>
              <c:strCache>
                <c:ptCount val="1"/>
                <c:pt idx="0">
                  <c:v>Autres acquisitions d'actifs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Calculs!$D$40:$BU$40</c:f>
              <c:numCache>
                <c:ptCount val="70"/>
                <c:pt idx="0">
                  <c:v>0.05471994277653043</c:v>
                </c:pt>
                <c:pt idx="1">
                  <c:v>0.0534473724244012</c:v>
                </c:pt>
                <c:pt idx="2">
                  <c:v>0.07510655009463965</c:v>
                </c:pt>
                <c:pt idx="3">
                  <c:v>0.05840971838763114</c:v>
                </c:pt>
                <c:pt idx="4">
                  <c:v>0.02413526901550404</c:v>
                </c:pt>
                <c:pt idx="5">
                  <c:v>0.030307283573111434</c:v>
                </c:pt>
                <c:pt idx="6">
                  <c:v>0.03331551432014424</c:v>
                </c:pt>
                <c:pt idx="7">
                  <c:v>0.03559087767795439</c:v>
                </c:pt>
                <c:pt idx="8">
                  <c:v>0.03836570224399134</c:v>
                </c:pt>
                <c:pt idx="9">
                  <c:v>0.06597220081979843</c:v>
                </c:pt>
                <c:pt idx="10">
                  <c:v>0.01519692378098124</c:v>
                </c:pt>
                <c:pt idx="11">
                  <c:v>0.044348836634275406</c:v>
                </c:pt>
                <c:pt idx="12">
                  <c:v>0.02578917384029463</c:v>
                </c:pt>
                <c:pt idx="13">
                  <c:v>0.028244544822511066</c:v>
                </c:pt>
                <c:pt idx="14">
                  <c:v>0.01838957137492624</c:v>
                </c:pt>
                <c:pt idx="15">
                  <c:v>0.028337774627026274</c:v>
                </c:pt>
                <c:pt idx="16">
                  <c:v>0.011555183557694543</c:v>
                </c:pt>
                <c:pt idx="17">
                  <c:v>0.020678337568019085</c:v>
                </c:pt>
                <c:pt idx="18">
                  <c:v>0.019345563258576507</c:v>
                </c:pt>
                <c:pt idx="19">
                  <c:v>0.006738593432141819</c:v>
                </c:pt>
                <c:pt idx="20">
                  <c:v>0.03761680723283394</c:v>
                </c:pt>
                <c:pt idx="21">
                  <c:v>0.038422556926608425</c:v>
                </c:pt>
                <c:pt idx="22">
                  <c:v>0.02229023564223391</c:v>
                </c:pt>
                <c:pt idx="23">
                  <c:v>0.013517793035667972</c:v>
                </c:pt>
                <c:pt idx="24">
                  <c:v>0.028250349549816933</c:v>
                </c:pt>
                <c:pt idx="25">
                  <c:v>0.03859023152553123</c:v>
                </c:pt>
                <c:pt idx="26">
                  <c:v>-0.01678732639572715</c:v>
                </c:pt>
                <c:pt idx="27">
                  <c:v>0.0225803157795216</c:v>
                </c:pt>
                <c:pt idx="28">
                  <c:v>0.025263490933538985</c:v>
                </c:pt>
                <c:pt idx="29">
                  <c:v>0.005486279580146477</c:v>
                </c:pt>
                <c:pt idx="30">
                  <c:v>0.016270021753311728</c:v>
                </c:pt>
                <c:pt idx="31">
                  <c:v>0.017500470418138774</c:v>
                </c:pt>
                <c:pt idx="32">
                  <c:v>-0.011405941780898196</c:v>
                </c:pt>
                <c:pt idx="33">
                  <c:v>0.006271371376684463</c:v>
                </c:pt>
                <c:pt idx="34">
                  <c:v>-0.00687917082854132</c:v>
                </c:pt>
                <c:pt idx="35">
                  <c:v>-0.004788762276106197</c:v>
                </c:pt>
                <c:pt idx="36">
                  <c:v>-0.0025121517102648008</c:v>
                </c:pt>
                <c:pt idx="37">
                  <c:v>0.007393747924112477</c:v>
                </c:pt>
                <c:pt idx="38">
                  <c:v>0.0055416083995014674</c:v>
                </c:pt>
                <c:pt idx="39">
                  <c:v>0.0103231770983453</c:v>
                </c:pt>
                <c:pt idx="40">
                  <c:v>0.01689993379278832</c:v>
                </c:pt>
                <c:pt idx="41">
                  <c:v>0.015484291808510596</c:v>
                </c:pt>
                <c:pt idx="42">
                  <c:v>0.0048767193631597434</c:v>
                </c:pt>
                <c:pt idx="43">
                  <c:v>-0.004905303716365613</c:v>
                </c:pt>
                <c:pt idx="44">
                  <c:v>-0.021475895805540667</c:v>
                </c:pt>
                <c:pt idx="45">
                  <c:v>-0.004761638853097892</c:v>
                </c:pt>
                <c:pt idx="46">
                  <c:v>0.0040387565995737874</c:v>
                </c:pt>
                <c:pt idx="47">
                  <c:v>-0.00911743395930836</c:v>
                </c:pt>
                <c:pt idx="48">
                  <c:v>-0.001351338271379823</c:v>
                </c:pt>
                <c:pt idx="49">
                  <c:v>0.010107395224252436</c:v>
                </c:pt>
                <c:pt idx="50">
                  <c:v>0.006185467136901027</c:v>
                </c:pt>
                <c:pt idx="51">
                  <c:v>0.01909569742157407</c:v>
                </c:pt>
                <c:pt idx="52">
                  <c:v>0.00823416154457912</c:v>
                </c:pt>
                <c:pt idx="53">
                  <c:v>0.002372887323245246</c:v>
                </c:pt>
                <c:pt idx="54">
                  <c:v>-0.0002695437899156448</c:v>
                </c:pt>
                <c:pt idx="55">
                  <c:v>0.004330160205658089</c:v>
                </c:pt>
                <c:pt idx="56">
                  <c:v>0.01095427788837377</c:v>
                </c:pt>
                <c:pt idx="57">
                  <c:v>0.015012672973522406</c:v>
                </c:pt>
                <c:pt idx="58">
                  <c:v>0.01910941788949469</c:v>
                </c:pt>
                <c:pt idx="59">
                  <c:v>0.0075221111879671225</c:v>
                </c:pt>
                <c:pt idx="60">
                  <c:v>-0.01717631223834351</c:v>
                </c:pt>
                <c:pt idx="61">
                  <c:v>-0.005054864253954161</c:v>
                </c:pt>
                <c:pt idx="62">
                  <c:v>0.014839886963858684</c:v>
                </c:pt>
                <c:pt idx="63">
                  <c:v>0.002331994627084379</c:v>
                </c:pt>
                <c:pt idx="64">
                  <c:v>0.003493226007085394</c:v>
                </c:pt>
                <c:pt idx="65">
                  <c:v>0.016637362519669147</c:v>
                </c:pt>
                <c:pt idx="66">
                  <c:v>0.022470582550358255</c:v>
                </c:pt>
                <c:pt idx="67">
                  <c:v>0.014335612455132348</c:v>
                </c:pt>
                <c:pt idx="68">
                  <c:v>0.01733759316658744</c:v>
                </c:pt>
                <c:pt idx="69">
                  <c:v>0.016842685030817223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Calculs!$A$43</c:f>
              <c:strCache>
                <c:ptCount val="1"/>
                <c:pt idx="0">
                  <c:v>Total Impôts et transferts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Calculs!$D$1:$BV$1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Calculs!$D$43:$BU$43</c:f>
              <c:numCache>
                <c:ptCount val="70"/>
                <c:pt idx="0">
                  <c:v>0.03338035724929961</c:v>
                </c:pt>
                <c:pt idx="1">
                  <c:v>0.04749750680346849</c:v>
                </c:pt>
                <c:pt idx="2">
                  <c:v>0.06660829481220143</c:v>
                </c:pt>
                <c:pt idx="3">
                  <c:v>0.07223633351739371</c:v>
                </c:pt>
                <c:pt idx="4">
                  <c:v>0.0706259515793537</c:v>
                </c:pt>
                <c:pt idx="5">
                  <c:v>0.07213394155095494</c:v>
                </c:pt>
                <c:pt idx="6">
                  <c:v>0.07223948753726138</c:v>
                </c:pt>
                <c:pt idx="7">
                  <c:v>0.07697561916394785</c:v>
                </c:pt>
                <c:pt idx="8">
                  <c:v>0.07616186353798836</c:v>
                </c:pt>
                <c:pt idx="9">
                  <c:v>0.09303171325546275</c:v>
                </c:pt>
                <c:pt idx="10">
                  <c:v>0.09205775165893706</c:v>
                </c:pt>
                <c:pt idx="11">
                  <c:v>0.09110600103849864</c:v>
                </c:pt>
                <c:pt idx="12">
                  <c:v>0.08230644662058198</c:v>
                </c:pt>
                <c:pt idx="13">
                  <c:v>0.07940754353367839</c:v>
                </c:pt>
                <c:pt idx="14">
                  <c:v>0.07707741001019258</c:v>
                </c:pt>
                <c:pt idx="15">
                  <c:v>0.07910777469032261</c:v>
                </c:pt>
                <c:pt idx="16">
                  <c:v>0.07616365580897909</c:v>
                </c:pt>
                <c:pt idx="17">
                  <c:v>0.06394465006096874</c:v>
                </c:pt>
                <c:pt idx="18">
                  <c:v>0.0637502234758944</c:v>
                </c:pt>
                <c:pt idx="19">
                  <c:v>0.06410518381284508</c:v>
                </c:pt>
                <c:pt idx="20">
                  <c:v>0.047670950994672334</c:v>
                </c:pt>
                <c:pt idx="21">
                  <c:v>0.05605332938708716</c:v>
                </c:pt>
                <c:pt idx="22">
                  <c:v>0.052451895587604096</c:v>
                </c:pt>
                <c:pt idx="23">
                  <c:v>0.054136693102553944</c:v>
                </c:pt>
                <c:pt idx="24">
                  <c:v>0.06321924367390187</c:v>
                </c:pt>
                <c:pt idx="25">
                  <c:v>0.06380431335236283</c:v>
                </c:pt>
                <c:pt idx="26">
                  <c:v>0.049402653376152864</c:v>
                </c:pt>
                <c:pt idx="27">
                  <c:v>0.0498871135482651</c:v>
                </c:pt>
                <c:pt idx="28">
                  <c:v>0.06208696683870202</c:v>
                </c:pt>
                <c:pt idx="29">
                  <c:v>0.0642261170984621</c:v>
                </c:pt>
                <c:pt idx="30">
                  <c:v>0.06532906757041237</c:v>
                </c:pt>
                <c:pt idx="31">
                  <c:v>0.06414214273516444</c:v>
                </c:pt>
                <c:pt idx="32">
                  <c:v>0.06667565697050251</c:v>
                </c:pt>
                <c:pt idx="33">
                  <c:v>0.06112672373656181</c:v>
                </c:pt>
                <c:pt idx="34">
                  <c:v>0.05754842612469174</c:v>
                </c:pt>
                <c:pt idx="35">
                  <c:v>0.05260239634228417</c:v>
                </c:pt>
                <c:pt idx="36">
                  <c:v>0.05810312889409125</c:v>
                </c:pt>
                <c:pt idx="37">
                  <c:v>0.055484586118075864</c:v>
                </c:pt>
                <c:pt idx="38">
                  <c:v>0.06483189947592226</c:v>
                </c:pt>
                <c:pt idx="39">
                  <c:v>0.06798538653347129</c:v>
                </c:pt>
                <c:pt idx="40">
                  <c:v>0.06989446264762882</c:v>
                </c:pt>
                <c:pt idx="41">
                  <c:v>0.06510998954130506</c:v>
                </c:pt>
                <c:pt idx="42">
                  <c:v>0.06276960669652716</c:v>
                </c:pt>
                <c:pt idx="43">
                  <c:v>0.05131100633536836</c:v>
                </c:pt>
                <c:pt idx="44">
                  <c:v>0.043171868053671805</c:v>
                </c:pt>
                <c:pt idx="45">
                  <c:v>0.058287850616765634</c:v>
                </c:pt>
                <c:pt idx="46">
                  <c:v>0.06801850301006812</c:v>
                </c:pt>
                <c:pt idx="47">
                  <c:v>0.06800363574650295</c:v>
                </c:pt>
                <c:pt idx="48">
                  <c:v>0.06973551799687207</c:v>
                </c:pt>
                <c:pt idx="49">
                  <c:v>0.0774423696684003</c:v>
                </c:pt>
                <c:pt idx="50">
                  <c:v>0.07769281235241365</c:v>
                </c:pt>
                <c:pt idx="51">
                  <c:v>0.0861169941276494</c:v>
                </c:pt>
                <c:pt idx="52">
                  <c:v>0.08967976895509416</c:v>
                </c:pt>
                <c:pt idx="53">
                  <c:v>0.08114230827972921</c:v>
                </c:pt>
                <c:pt idx="54">
                  <c:v>0.08483168795300504</c:v>
                </c:pt>
                <c:pt idx="55">
                  <c:v>0.07929142161650776</c:v>
                </c:pt>
                <c:pt idx="56">
                  <c:v>0.0836634278519117</c:v>
                </c:pt>
                <c:pt idx="57">
                  <c:v>0.08982471435465175</c:v>
                </c:pt>
                <c:pt idx="58">
                  <c:v>0.0884528703706029</c:v>
                </c:pt>
                <c:pt idx="59">
                  <c:v>0.08796538393093821</c:v>
                </c:pt>
                <c:pt idx="60">
                  <c:v>0.06595405110351785</c:v>
                </c:pt>
                <c:pt idx="61">
                  <c:v>0.06555260140695868</c:v>
                </c:pt>
                <c:pt idx="62">
                  <c:v>0.07624655958163977</c:v>
                </c:pt>
                <c:pt idx="63">
                  <c:v>0.08064207020067027</c:v>
                </c:pt>
                <c:pt idx="64">
                  <c:v>0.08210488857646281</c:v>
                </c:pt>
                <c:pt idx="65">
                  <c:v>0.07473654673369774</c:v>
                </c:pt>
                <c:pt idx="66">
                  <c:v>0.06288428979442007</c:v>
                </c:pt>
                <c:pt idx="67">
                  <c:v>0.06095421322027759</c:v>
                </c:pt>
                <c:pt idx="68">
                  <c:v>0.05930787177883753</c:v>
                </c:pt>
                <c:pt idx="69">
                  <c:v>0.06344393016691194</c:v>
                </c:pt>
              </c:numCache>
            </c:numRef>
          </c:val>
          <c:smooth val="0"/>
        </c:ser>
        <c:marker val="1"/>
        <c:axId val="13613854"/>
        <c:axId val="55415823"/>
      </c:lineChart>
      <c:catAx>
        <c:axId val="1361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415823"/>
        <c:crosses val="autoZero"/>
        <c:auto val="1"/>
        <c:lblOffset val="100"/>
        <c:tickLblSkip val="3"/>
        <c:noMultiLvlLbl val="0"/>
      </c:catAx>
      <c:valAx>
        <c:axId val="55415823"/>
        <c:scaling>
          <c:orientation val="minMax"/>
          <c:max val="0.5"/>
          <c:min val="-0.0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613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92"/>
          <c:y val="0"/>
          <c:w val="0.34325"/>
          <c:h val="0.2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Revenus bruts et nets de la propriété en % de la VA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925"/>
          <c:w val="0.9305"/>
          <c:h val="0.85425"/>
        </c:manualLayout>
      </c:layout>
      <c:lineChart>
        <c:grouping val="standard"/>
        <c:varyColors val="0"/>
        <c:ser>
          <c:idx val="0"/>
          <c:order val="0"/>
          <c:tx>
            <c:strRef>
              <c:f>Calculs!$A$25</c:f>
              <c:strCache>
                <c:ptCount val="1"/>
                <c:pt idx="0">
                  <c:v>Revenus nets de la propriété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Calculs!$D$25:$BV$25</c:f>
              <c:numCache>
                <c:ptCount val="71"/>
                <c:pt idx="0">
                  <c:v>0.02920781259313716</c:v>
                </c:pt>
                <c:pt idx="1">
                  <c:v>0.03395818191038015</c:v>
                </c:pt>
                <c:pt idx="2">
                  <c:v>0.0341990394396302</c:v>
                </c:pt>
                <c:pt idx="3">
                  <c:v>0.04470458310325787</c:v>
                </c:pt>
                <c:pt idx="4">
                  <c:v>0.04590097141509232</c:v>
                </c:pt>
                <c:pt idx="5">
                  <c:v>0.04553611709860144</c:v>
                </c:pt>
                <c:pt idx="6">
                  <c:v>0.04155152261957616</c:v>
                </c:pt>
                <c:pt idx="7">
                  <c:v>0.04140081323025988</c:v>
                </c:pt>
                <c:pt idx="8">
                  <c:v>0.04295762615332043</c:v>
                </c:pt>
                <c:pt idx="9">
                  <c:v>0.044059543255154564</c:v>
                </c:pt>
                <c:pt idx="10">
                  <c:v>0.04490431463157367</c:v>
                </c:pt>
                <c:pt idx="11">
                  <c:v>0.043725737457656455</c:v>
                </c:pt>
                <c:pt idx="12">
                  <c:v>0.04656764891913351</c:v>
                </c:pt>
                <c:pt idx="13">
                  <c:v>0.0457271333840193</c:v>
                </c:pt>
                <c:pt idx="14">
                  <c:v>0.04809470164333102</c:v>
                </c:pt>
                <c:pt idx="15">
                  <c:v>0.04733933804680132</c:v>
                </c:pt>
                <c:pt idx="16">
                  <c:v>0.047203041082513775</c:v>
                </c:pt>
                <c:pt idx="17">
                  <c:v>0.04887167559263219</c:v>
                </c:pt>
                <c:pt idx="18">
                  <c:v>0.047960410003774254</c:v>
                </c:pt>
                <c:pt idx="19">
                  <c:v>0.05151118860796279</c:v>
                </c:pt>
                <c:pt idx="20">
                  <c:v>0.05928022501098841</c:v>
                </c:pt>
                <c:pt idx="21">
                  <c:v>0.0658116849037156</c:v>
                </c:pt>
                <c:pt idx="22">
                  <c:v>0.06676605793307622</c:v>
                </c:pt>
                <c:pt idx="23">
                  <c:v>0.062490615487516894</c:v>
                </c:pt>
                <c:pt idx="24">
                  <c:v>0.06267318077580349</c:v>
                </c:pt>
                <c:pt idx="25">
                  <c:v>0.07403464954012053</c:v>
                </c:pt>
                <c:pt idx="26">
                  <c:v>0.0690740842858756</c:v>
                </c:pt>
                <c:pt idx="27">
                  <c:v>0.06142535690649523</c:v>
                </c:pt>
                <c:pt idx="28">
                  <c:v>0.06251211168456229</c:v>
                </c:pt>
                <c:pt idx="29">
                  <c:v>0.060697241989364985</c:v>
                </c:pt>
                <c:pt idx="30">
                  <c:v>0.059661251296232294</c:v>
                </c:pt>
                <c:pt idx="31">
                  <c:v>0.06030600299327863</c:v>
                </c:pt>
                <c:pt idx="32">
                  <c:v>0.07430729101492026</c:v>
                </c:pt>
                <c:pt idx="33">
                  <c:v>0.07815827936795405</c:v>
                </c:pt>
                <c:pt idx="34">
                  <c:v>0.08486443464157573</c:v>
                </c:pt>
                <c:pt idx="35">
                  <c:v>0.08436939791922395</c:v>
                </c:pt>
                <c:pt idx="36">
                  <c:v>0.0820557784057388</c:v>
                </c:pt>
                <c:pt idx="37">
                  <c:v>0.07343360043191052</c:v>
                </c:pt>
                <c:pt idx="38">
                  <c:v>0.07482347573689893</c:v>
                </c:pt>
                <c:pt idx="39">
                  <c:v>0.06919638503510984</c:v>
                </c:pt>
                <c:pt idx="40">
                  <c:v>0.07685587341631626</c:v>
                </c:pt>
                <c:pt idx="41">
                  <c:v>0.08440547196508595</c:v>
                </c:pt>
                <c:pt idx="42">
                  <c:v>0.08169679008692327</c:v>
                </c:pt>
                <c:pt idx="43">
                  <c:v>0.0826375067876447</c:v>
                </c:pt>
                <c:pt idx="44">
                  <c:v>0.08065139803251305</c:v>
                </c:pt>
                <c:pt idx="45">
                  <c:v>0.07883176806606593</c:v>
                </c:pt>
                <c:pt idx="46">
                  <c:v>0.08306463084433074</c:v>
                </c:pt>
                <c:pt idx="47">
                  <c:v>0.06717563854021841</c:v>
                </c:pt>
                <c:pt idx="48">
                  <c:v>0.06328621862892243</c:v>
                </c:pt>
                <c:pt idx="49">
                  <c:v>0.0567524509315687</c:v>
                </c:pt>
                <c:pt idx="50">
                  <c:v>0.03598375597201671</c:v>
                </c:pt>
                <c:pt idx="51">
                  <c:v>0.05061837255674565</c:v>
                </c:pt>
                <c:pt idx="52">
                  <c:v>0.044630312536715094</c:v>
                </c:pt>
                <c:pt idx="53">
                  <c:v>0.05726268895328654</c:v>
                </c:pt>
                <c:pt idx="54">
                  <c:v>0.0526641635996033</c:v>
                </c:pt>
                <c:pt idx="55">
                  <c:v>0.05530378565643519</c:v>
                </c:pt>
                <c:pt idx="56">
                  <c:v>0.05721185499701339</c:v>
                </c:pt>
                <c:pt idx="57">
                  <c:v>0.05785254123113226</c:v>
                </c:pt>
                <c:pt idx="58">
                  <c:v>0.05751067960189758</c:v>
                </c:pt>
                <c:pt idx="59">
                  <c:v>0.07312568406136767</c:v>
                </c:pt>
                <c:pt idx="60">
                  <c:v>0.06820645396807266</c:v>
                </c:pt>
                <c:pt idx="61">
                  <c:v>0.054674783253247594</c:v>
                </c:pt>
                <c:pt idx="62">
                  <c:v>0.04820268923746083</c:v>
                </c:pt>
                <c:pt idx="63">
                  <c:v>0.053382701895143714</c:v>
                </c:pt>
                <c:pt idx="64">
                  <c:v>0.028568861381400325</c:v>
                </c:pt>
                <c:pt idx="65">
                  <c:v>0.03450748967666396</c:v>
                </c:pt>
                <c:pt idx="66">
                  <c:v>0.041402136796664074</c:v>
                </c:pt>
                <c:pt idx="67">
                  <c:v>0.034135408754992554</c:v>
                </c:pt>
                <c:pt idx="68">
                  <c:v>0.028126575967923204</c:v>
                </c:pt>
                <c:pt idx="69">
                  <c:v>0.03734021601233636</c:v>
                </c:pt>
                <c:pt idx="70">
                  <c:v>0.0421848705683537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Calculs!$A$72</c:f>
              <c:strCache>
                <c:ptCount val="1"/>
                <c:pt idx="0">
                  <c:v>Revenus de la propriété VERSES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Calculs!$D$72:$BV$72</c:f>
              <c:numCache>
                <c:ptCount val="71"/>
                <c:pt idx="0">
                  <c:v>0.09032565717578335</c:v>
                </c:pt>
                <c:pt idx="1">
                  <c:v>0.09518094690759114</c:v>
                </c:pt>
                <c:pt idx="2">
                  <c:v>0.09246359270180138</c:v>
                </c:pt>
                <c:pt idx="3">
                  <c:v>0.10230811706239647</c:v>
                </c:pt>
                <c:pt idx="4">
                  <c:v>0.1057727360452898</c:v>
                </c:pt>
                <c:pt idx="5">
                  <c:v>0.10375457416411851</c:v>
                </c:pt>
                <c:pt idx="6">
                  <c:v>0.0968025441926628</c:v>
                </c:pt>
                <c:pt idx="7">
                  <c:v>0.09696886903135597</c:v>
                </c:pt>
                <c:pt idx="8">
                  <c:v>0.09848786877776514</c:v>
                </c:pt>
                <c:pt idx="9">
                  <c:v>0.09491786605849539</c:v>
                </c:pt>
                <c:pt idx="10">
                  <c:v>0.09336369369520207</c:v>
                </c:pt>
                <c:pt idx="11">
                  <c:v>0.09299013426303687</c:v>
                </c:pt>
                <c:pt idx="12">
                  <c:v>0.09501935645940526</c:v>
                </c:pt>
                <c:pt idx="13">
                  <c:v>0.09687793494037625</c:v>
                </c:pt>
                <c:pt idx="14">
                  <c:v>0.09578885252937075</c:v>
                </c:pt>
                <c:pt idx="15">
                  <c:v>0.09362479191325869</c:v>
                </c:pt>
                <c:pt idx="16">
                  <c:v>0.0942200832345214</c:v>
                </c:pt>
                <c:pt idx="17">
                  <c:v>0.09480772019918243</c:v>
                </c:pt>
                <c:pt idx="18">
                  <c:v>0.09560298762440157</c:v>
                </c:pt>
                <c:pt idx="19">
                  <c:v>0.0991195328392909</c:v>
                </c:pt>
                <c:pt idx="20">
                  <c:v>0.1075602194133079</c:v>
                </c:pt>
                <c:pt idx="21">
                  <c:v>0.11473940148982263</c:v>
                </c:pt>
                <c:pt idx="22">
                  <c:v>0.11810018093659333</c:v>
                </c:pt>
                <c:pt idx="23">
                  <c:v>0.1174108300686605</c:v>
                </c:pt>
                <c:pt idx="24">
                  <c:v>0.12149377766544778</c:v>
                </c:pt>
                <c:pt idx="25">
                  <c:v>0.1393424912781478</c:v>
                </c:pt>
                <c:pt idx="26">
                  <c:v>0.1290398251506168</c:v>
                </c:pt>
                <c:pt idx="27">
                  <c:v>0.12294298950553087</c:v>
                </c:pt>
                <c:pt idx="28">
                  <c:v>0.12753093011146044</c:v>
                </c:pt>
                <c:pt idx="29">
                  <c:v>0.12740478380919054</c:v>
                </c:pt>
                <c:pt idx="30">
                  <c:v>0.12928224467147822</c:v>
                </c:pt>
                <c:pt idx="31">
                  <c:v>0.1392185885441394</c:v>
                </c:pt>
                <c:pt idx="32">
                  <c:v>0.16259045480813192</c:v>
                </c:pt>
                <c:pt idx="33">
                  <c:v>0.16086842374308075</c:v>
                </c:pt>
                <c:pt idx="34">
                  <c:v>0.16690326473012793</c:v>
                </c:pt>
                <c:pt idx="35">
                  <c:v>0.16864638425568115</c:v>
                </c:pt>
                <c:pt idx="36">
                  <c:v>0.16776544465279067</c:v>
                </c:pt>
                <c:pt idx="37">
                  <c:v>0.1522464408050679</c:v>
                </c:pt>
                <c:pt idx="38">
                  <c:v>0.15415822609600685</c:v>
                </c:pt>
                <c:pt idx="39">
                  <c:v>0.15219984335903416</c:v>
                </c:pt>
                <c:pt idx="40">
                  <c:v>0.17030015276730862</c:v>
                </c:pt>
                <c:pt idx="41">
                  <c:v>0.18070945127818658</c:v>
                </c:pt>
                <c:pt idx="42">
                  <c:v>0.19458536371314625</c:v>
                </c:pt>
                <c:pt idx="43">
                  <c:v>0.19241089264067948</c:v>
                </c:pt>
                <c:pt idx="44">
                  <c:v>0.20424558695552036</c:v>
                </c:pt>
                <c:pt idx="45">
                  <c:v>0.2038799394161253</c:v>
                </c:pt>
                <c:pt idx="46">
                  <c:v>0.2051642423828895</c:v>
                </c:pt>
                <c:pt idx="47">
                  <c:v>0.19822896064647097</c:v>
                </c:pt>
                <c:pt idx="48">
                  <c:v>0.2096608509372099</c:v>
                </c:pt>
                <c:pt idx="49">
                  <c:v>0.2111400762300548</c:v>
                </c:pt>
                <c:pt idx="50">
                  <c:v>0.19971136291269867</c:v>
                </c:pt>
                <c:pt idx="51">
                  <c:v>0.22901309356813976</c:v>
                </c:pt>
                <c:pt idx="52">
                  <c:v>0.23906290434586294</c:v>
                </c:pt>
                <c:pt idx="53">
                  <c:v>0.24029038953980786</c:v>
                </c:pt>
                <c:pt idx="54">
                  <c:v>0.24787680116019348</c:v>
                </c:pt>
                <c:pt idx="55">
                  <c:v>0.2634708691232819</c:v>
                </c:pt>
                <c:pt idx="56">
                  <c:v>0.28425355034602595</c:v>
                </c:pt>
                <c:pt idx="57">
                  <c:v>0.3056707823854222</c:v>
                </c:pt>
                <c:pt idx="58">
                  <c:v>0.33084007845520597</c:v>
                </c:pt>
                <c:pt idx="59">
                  <c:v>0.343050854609111</c:v>
                </c:pt>
                <c:pt idx="60">
                  <c:v>0.3120011414965923</c:v>
                </c:pt>
                <c:pt idx="61">
                  <c:v>0.2737334349393089</c:v>
                </c:pt>
                <c:pt idx="62">
                  <c:v>0.2709873044059999</c:v>
                </c:pt>
                <c:pt idx="63">
                  <c:v>0.2507834559726952</c:v>
                </c:pt>
                <c:pt idx="64">
                  <c:v>0.22334234241049006</c:v>
                </c:pt>
                <c:pt idx="65">
                  <c:v>0.23378438471611038</c:v>
                </c:pt>
                <c:pt idx="66">
                  <c:v>0.24110614187021082</c:v>
                </c:pt>
                <c:pt idx="67">
                  <c:v>0.2314248845066099</c:v>
                </c:pt>
                <c:pt idx="68">
                  <c:v>0.20804922378269475</c:v>
                </c:pt>
                <c:pt idx="69">
                  <c:v>0.22123507048555197</c:v>
                </c:pt>
                <c:pt idx="70">
                  <c:v>0.21542311931411603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Calculs!$A$75</c:f>
              <c:strCache>
                <c:ptCount val="1"/>
                <c:pt idx="0">
                  <c:v>Revenus de la propriété RECUS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Calculs!$D$75:$BV$75</c:f>
              <c:numCache>
                <c:ptCount val="71"/>
                <c:pt idx="0">
                  <c:v>0.0611178445826462</c:v>
                </c:pt>
                <c:pt idx="1">
                  <c:v>0.06122276499721099</c:v>
                </c:pt>
                <c:pt idx="2">
                  <c:v>0.05826455326217118</c:v>
                </c:pt>
                <c:pt idx="3">
                  <c:v>0.0576035339591386</c:v>
                </c:pt>
                <c:pt idx="4">
                  <c:v>0.05987176463019749</c:v>
                </c:pt>
                <c:pt idx="5">
                  <c:v>0.05821845706551707</c:v>
                </c:pt>
                <c:pt idx="6">
                  <c:v>0.055251021573086645</c:v>
                </c:pt>
                <c:pt idx="7">
                  <c:v>0.05556805580109609</c:v>
                </c:pt>
                <c:pt idx="8">
                  <c:v>0.0555302426244447</c:v>
                </c:pt>
                <c:pt idx="9">
                  <c:v>0.050858322803340836</c:v>
                </c:pt>
                <c:pt idx="10">
                  <c:v>0.0484593790636284</c:v>
                </c:pt>
                <c:pt idx="11">
                  <c:v>0.04926439680538042</c:v>
                </c:pt>
                <c:pt idx="12">
                  <c:v>0.04845170754027175</c:v>
                </c:pt>
                <c:pt idx="13">
                  <c:v>0.05115080155635695</c:v>
                </c:pt>
                <c:pt idx="14">
                  <c:v>0.04769415088603973</c:v>
                </c:pt>
                <c:pt idx="15">
                  <c:v>0.04628545386645736</c:v>
                </c:pt>
                <c:pt idx="16">
                  <c:v>0.047017042152007624</c:v>
                </c:pt>
                <c:pt idx="17">
                  <c:v>0.04593604460655025</c:v>
                </c:pt>
                <c:pt idx="18">
                  <c:v>0.04764257762062732</c:v>
                </c:pt>
                <c:pt idx="19">
                  <c:v>0.0476083442313281</c:v>
                </c:pt>
                <c:pt idx="20">
                  <c:v>0.04827999440231949</c:v>
                </c:pt>
                <c:pt idx="21">
                  <c:v>0.048927716586107034</c:v>
                </c:pt>
                <c:pt idx="22">
                  <c:v>0.05133412300351711</c:v>
                </c:pt>
                <c:pt idx="23">
                  <c:v>0.054920214581143614</c:v>
                </c:pt>
                <c:pt idx="24">
                  <c:v>0.05882059688964428</c:v>
                </c:pt>
                <c:pt idx="25">
                  <c:v>0.06530784173802728</c:v>
                </c:pt>
                <c:pt idx="26">
                  <c:v>0.059965740864741185</c:v>
                </c:pt>
                <c:pt idx="27">
                  <c:v>0.06151763259903564</c:v>
                </c:pt>
                <c:pt idx="28">
                  <c:v>0.06501881842689816</c:v>
                </c:pt>
                <c:pt idx="29">
                  <c:v>0.06670754181982555</c:v>
                </c:pt>
                <c:pt idx="30">
                  <c:v>0.06962099337524592</c:v>
                </c:pt>
                <c:pt idx="31">
                  <c:v>0.07891258555086078</c:v>
                </c:pt>
                <c:pt idx="32">
                  <c:v>0.08828316379321167</c:v>
                </c:pt>
                <c:pt idx="33">
                  <c:v>0.08271014437512669</c:v>
                </c:pt>
                <c:pt idx="34">
                  <c:v>0.0820388300885522</c:v>
                </c:pt>
                <c:pt idx="35">
                  <c:v>0.0842769863364572</c:v>
                </c:pt>
                <c:pt idx="36">
                  <c:v>0.08570966624705188</c:v>
                </c:pt>
                <c:pt idx="37">
                  <c:v>0.07881284037315739</c:v>
                </c:pt>
                <c:pt idx="38">
                  <c:v>0.07933475035910792</c:v>
                </c:pt>
                <c:pt idx="39">
                  <c:v>0.08300345832392433</c:v>
                </c:pt>
                <c:pt idx="40">
                  <c:v>0.09344427935099235</c:v>
                </c:pt>
                <c:pt idx="41">
                  <c:v>0.09630397931310064</c:v>
                </c:pt>
                <c:pt idx="42">
                  <c:v>0.11288857362622298</c:v>
                </c:pt>
                <c:pt idx="43">
                  <c:v>0.10977338585303478</c:v>
                </c:pt>
                <c:pt idx="44">
                  <c:v>0.1235941889230073</c:v>
                </c:pt>
                <c:pt idx="45">
                  <c:v>0.12504817135005938</c:v>
                </c:pt>
                <c:pt idx="46">
                  <c:v>0.12209961153855876</c:v>
                </c:pt>
                <c:pt idx="47">
                  <c:v>0.13105332210625256</c:v>
                </c:pt>
                <c:pt idx="48">
                  <c:v>0.14637463230828748</c:v>
                </c:pt>
                <c:pt idx="49">
                  <c:v>0.15438762529848607</c:v>
                </c:pt>
                <c:pt idx="50">
                  <c:v>0.16372760694068195</c:v>
                </c:pt>
                <c:pt idx="51">
                  <c:v>0.1783947210113941</c:v>
                </c:pt>
                <c:pt idx="52">
                  <c:v>0.19443259180914785</c:v>
                </c:pt>
                <c:pt idx="53">
                  <c:v>0.18302770058652132</c:v>
                </c:pt>
                <c:pt idx="54">
                  <c:v>0.19521263756059018</c:v>
                </c:pt>
                <c:pt idx="55">
                  <c:v>0.20816708346684668</c:v>
                </c:pt>
                <c:pt idx="56">
                  <c:v>0.22704169534901256</c:v>
                </c:pt>
                <c:pt idx="57">
                  <c:v>0.24781824115428996</c:v>
                </c:pt>
                <c:pt idx="58">
                  <c:v>0.27332939885330837</c:v>
                </c:pt>
                <c:pt idx="59">
                  <c:v>0.26992517054774334</c:v>
                </c:pt>
                <c:pt idx="60">
                  <c:v>0.24379468752851963</c:v>
                </c:pt>
                <c:pt idx="61">
                  <c:v>0.2190586516860613</c:v>
                </c:pt>
                <c:pt idx="62">
                  <c:v>0.22278461516853906</c:v>
                </c:pt>
                <c:pt idx="63">
                  <c:v>0.1974007540775515</c:v>
                </c:pt>
                <c:pt idx="64">
                  <c:v>0.19477348102908973</c:v>
                </c:pt>
                <c:pt idx="65">
                  <c:v>0.1992768950394464</c:v>
                </c:pt>
                <c:pt idx="66">
                  <c:v>0.19970400507354674</c:v>
                </c:pt>
                <c:pt idx="67">
                  <c:v>0.19728947575161734</c:v>
                </c:pt>
                <c:pt idx="68">
                  <c:v>0.17992264781477155</c:v>
                </c:pt>
                <c:pt idx="69">
                  <c:v>0.1838948544732156</c:v>
                </c:pt>
                <c:pt idx="70">
                  <c:v>0.17323824874576232</c:v>
                </c:pt>
              </c:numCache>
            </c:numRef>
          </c:val>
          <c:smooth val="0"/>
        </c:ser>
        <c:marker val="1"/>
        <c:axId val="62443094"/>
        <c:axId val="25116935"/>
      </c:lineChart>
      <c:catAx>
        <c:axId val="624430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5116935"/>
        <c:crosses val="autoZero"/>
        <c:auto val="1"/>
        <c:lblOffset val="100"/>
        <c:tickLblSkip val="3"/>
        <c:noMultiLvlLbl val="0"/>
      </c:catAx>
      <c:valAx>
        <c:axId val="25116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44309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925"/>
          <c:y val="0.2085"/>
          <c:w val="0.3735"/>
          <c:h val="0.20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6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Dividendes bruts et nets en % de la VA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925"/>
          <c:w val="0.9365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Calculs!$A$31</c:f>
              <c:strCache>
                <c:ptCount val="1"/>
                <c:pt idx="0">
                  <c:v>Dividendes nets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Calculs!$D$31:$BV$31</c:f>
              <c:numCache>
                <c:ptCount val="71"/>
                <c:pt idx="0">
                  <c:v>0.014524429255498824</c:v>
                </c:pt>
                <c:pt idx="1">
                  <c:v>0.01800172410878788</c:v>
                </c:pt>
                <c:pt idx="2">
                  <c:v>0.02141302808287086</c:v>
                </c:pt>
                <c:pt idx="3">
                  <c:v>0.024572059635560462</c:v>
                </c:pt>
                <c:pt idx="4">
                  <c:v>0.02703021465485815</c:v>
                </c:pt>
                <c:pt idx="5">
                  <c:v>0.030056644443330487</c:v>
                </c:pt>
                <c:pt idx="6">
                  <c:v>0.0300537288550227</c:v>
                </c:pt>
                <c:pt idx="7">
                  <c:v>0.027096960833159225</c:v>
                </c:pt>
                <c:pt idx="8">
                  <c:v>0.024817746896001826</c:v>
                </c:pt>
                <c:pt idx="9">
                  <c:v>0.02262766973834253</c:v>
                </c:pt>
                <c:pt idx="10">
                  <c:v>0.021860576735256532</c:v>
                </c:pt>
                <c:pt idx="11">
                  <c:v>0.021996389980960856</c:v>
                </c:pt>
                <c:pt idx="12">
                  <c:v>0.02341615714843242</c:v>
                </c:pt>
                <c:pt idx="13">
                  <c:v>0.022097178798092365</c:v>
                </c:pt>
                <c:pt idx="14">
                  <c:v>0.020131251899933842</c:v>
                </c:pt>
                <c:pt idx="15">
                  <c:v>0.018656598327710508</c:v>
                </c:pt>
                <c:pt idx="16">
                  <c:v>0.018698704982446353</c:v>
                </c:pt>
                <c:pt idx="17">
                  <c:v>0.019265581942512128</c:v>
                </c:pt>
                <c:pt idx="18">
                  <c:v>0.02040831528972408</c:v>
                </c:pt>
                <c:pt idx="19">
                  <c:v>0.020218050712002323</c:v>
                </c:pt>
                <c:pt idx="20">
                  <c:v>0.022355243784899267</c:v>
                </c:pt>
                <c:pt idx="21">
                  <c:v>0.020452797332154046</c:v>
                </c:pt>
                <c:pt idx="22">
                  <c:v>0.019454096249774396</c:v>
                </c:pt>
                <c:pt idx="23">
                  <c:v>0.018273522707107658</c:v>
                </c:pt>
                <c:pt idx="24">
                  <c:v>0.015741915138811277</c:v>
                </c:pt>
                <c:pt idx="25">
                  <c:v>0.016536830003171583</c:v>
                </c:pt>
                <c:pt idx="26">
                  <c:v>0.01735364373125223</c:v>
                </c:pt>
                <c:pt idx="27">
                  <c:v>0.012069963127540892</c:v>
                </c:pt>
                <c:pt idx="28">
                  <c:v>0.012499917607588009</c:v>
                </c:pt>
                <c:pt idx="29">
                  <c:v>0.013046805984452884</c:v>
                </c:pt>
                <c:pt idx="30">
                  <c:v>0.014117041653563565</c:v>
                </c:pt>
                <c:pt idx="31">
                  <c:v>0.01360023477413291</c:v>
                </c:pt>
                <c:pt idx="32">
                  <c:v>0.014920259649694022</c:v>
                </c:pt>
                <c:pt idx="33">
                  <c:v>0.016386429044446767</c:v>
                </c:pt>
                <c:pt idx="34">
                  <c:v>0.02086953262161103</c:v>
                </c:pt>
                <c:pt idx="35">
                  <c:v>0.017649126591685514</c:v>
                </c:pt>
                <c:pt idx="36">
                  <c:v>0.021179426712251207</c:v>
                </c:pt>
                <c:pt idx="37">
                  <c:v>0.022405357785431228</c:v>
                </c:pt>
                <c:pt idx="38">
                  <c:v>0.025979333918678245</c:v>
                </c:pt>
                <c:pt idx="39">
                  <c:v>0.021269840719456205</c:v>
                </c:pt>
                <c:pt idx="40">
                  <c:v>0.02541114034883075</c:v>
                </c:pt>
                <c:pt idx="41">
                  <c:v>0.027639464644376117</c:v>
                </c:pt>
                <c:pt idx="42">
                  <c:v>0.025911073443991982</c:v>
                </c:pt>
                <c:pt idx="43">
                  <c:v>0.02203213025557943</c:v>
                </c:pt>
                <c:pt idx="44">
                  <c:v>0.020639711214527234</c:v>
                </c:pt>
                <c:pt idx="45">
                  <c:v>0.02155870424411138</c:v>
                </c:pt>
                <c:pt idx="46">
                  <c:v>0.02668890191121443</c:v>
                </c:pt>
                <c:pt idx="47">
                  <c:v>0.024512731640132897</c:v>
                </c:pt>
                <c:pt idx="48">
                  <c:v>0.024610093010664896</c:v>
                </c:pt>
                <c:pt idx="49">
                  <c:v>0.026612791250320754</c:v>
                </c:pt>
                <c:pt idx="50">
                  <c:v>0.024251926324884824</c:v>
                </c:pt>
                <c:pt idx="51">
                  <c:v>0.029177140238586283</c:v>
                </c:pt>
                <c:pt idx="52">
                  <c:v>0.020459084774057775</c:v>
                </c:pt>
                <c:pt idx="53">
                  <c:v>0.029703426895086663</c:v>
                </c:pt>
                <c:pt idx="54">
                  <c:v>0.031536984416277655</c:v>
                </c:pt>
                <c:pt idx="55">
                  <c:v>0.02956756207261058</c:v>
                </c:pt>
                <c:pt idx="56">
                  <c:v>0.03334455271586605</c:v>
                </c:pt>
                <c:pt idx="57">
                  <c:v>0.03986574968839606</c:v>
                </c:pt>
                <c:pt idx="58">
                  <c:v>0.04259454681068539</c:v>
                </c:pt>
                <c:pt idx="59">
                  <c:v>0.04477489924775959</c:v>
                </c:pt>
                <c:pt idx="60">
                  <c:v>0.04889776267887461</c:v>
                </c:pt>
                <c:pt idx="61">
                  <c:v>0.047335964650633666</c:v>
                </c:pt>
                <c:pt idx="62">
                  <c:v>0.04001571889134235</c:v>
                </c:pt>
                <c:pt idx="63">
                  <c:v>0.03492998174354429</c:v>
                </c:pt>
                <c:pt idx="64">
                  <c:v>0.017124569084014753</c:v>
                </c:pt>
                <c:pt idx="65">
                  <c:v>0.02148083884099402</c:v>
                </c:pt>
                <c:pt idx="66">
                  <c:v>0.018424918026719625</c:v>
                </c:pt>
                <c:pt idx="67">
                  <c:v>0.02355444641419406</c:v>
                </c:pt>
                <c:pt idx="68">
                  <c:v>0.013854839621732774</c:v>
                </c:pt>
                <c:pt idx="69">
                  <c:v>0.02772708608369729</c:v>
                </c:pt>
                <c:pt idx="70">
                  <c:v>0.028674488344406286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Calculs!$A$78</c:f>
              <c:strCache>
                <c:ptCount val="1"/>
                <c:pt idx="0">
                  <c:v>Dividendes VERSES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Calculs!$D$78:$BV$78</c:f>
              <c:numCache>
                <c:ptCount val="71"/>
                <c:pt idx="0">
                  <c:v>0.0618132686920066</c:v>
                </c:pt>
                <c:pt idx="1">
                  <c:v>0.06482310981896858</c:v>
                </c:pt>
                <c:pt idx="2">
                  <c:v>0.0660932490375082</c:v>
                </c:pt>
                <c:pt idx="3">
                  <c:v>0.06863611264494754</c:v>
                </c:pt>
                <c:pt idx="4">
                  <c:v>0.0715266013338194</c:v>
                </c:pt>
                <c:pt idx="5">
                  <c:v>0.07206376259461626</c:v>
                </c:pt>
                <c:pt idx="6">
                  <c:v>0.0687421286774366</c:v>
                </c:pt>
                <c:pt idx="7">
                  <c:v>0.06542807090853571</c:v>
                </c:pt>
                <c:pt idx="8">
                  <c:v>0.0619802938831302</c:v>
                </c:pt>
                <c:pt idx="9">
                  <c:v>0.05431010571085154</c:v>
                </c:pt>
                <c:pt idx="10">
                  <c:v>0.05238836707016928</c:v>
                </c:pt>
                <c:pt idx="11">
                  <c:v>0.0533986103899315</c:v>
                </c:pt>
                <c:pt idx="12">
                  <c:v>0.0536059536252428</c:v>
                </c:pt>
                <c:pt idx="13">
                  <c:v>0.05291532328558825</c:v>
                </c:pt>
                <c:pt idx="14">
                  <c:v>0.04892083758024427</c:v>
                </c:pt>
                <c:pt idx="15">
                  <c:v>0.04584237943628273</c:v>
                </c:pt>
                <c:pt idx="16">
                  <c:v>0.045959173234753896</c:v>
                </c:pt>
                <c:pt idx="17">
                  <c:v>0.04585546919064681</c:v>
                </c:pt>
                <c:pt idx="18">
                  <c:v>0.046554994934546394</c:v>
                </c:pt>
                <c:pt idx="19">
                  <c:v>0.04376226024411508</c:v>
                </c:pt>
                <c:pt idx="20">
                  <c:v>0.044588284685416264</c:v>
                </c:pt>
                <c:pt idx="21">
                  <c:v>0.04227186768144845</c:v>
                </c:pt>
                <c:pt idx="22">
                  <c:v>0.042203877472711634</c:v>
                </c:pt>
                <c:pt idx="23">
                  <c:v>0.04349909226170163</c:v>
                </c:pt>
                <c:pt idx="24">
                  <c:v>0.04254653128325941</c:v>
                </c:pt>
                <c:pt idx="25">
                  <c:v>0.04328714716143355</c:v>
                </c:pt>
                <c:pt idx="26">
                  <c:v>0.040391467952303306</c:v>
                </c:pt>
                <c:pt idx="27">
                  <c:v>0.035501938167722416</c:v>
                </c:pt>
                <c:pt idx="28">
                  <c:v>0.036980351057589</c:v>
                </c:pt>
                <c:pt idx="29">
                  <c:v>0.03844526496364019</c:v>
                </c:pt>
                <c:pt idx="30">
                  <c:v>0.04054848493511691</c:v>
                </c:pt>
                <c:pt idx="31">
                  <c:v>0.043130132536590746</c:v>
                </c:pt>
                <c:pt idx="32">
                  <c:v>0.047062620705965626</c:v>
                </c:pt>
                <c:pt idx="33">
                  <c:v>0.041639341108812664</c:v>
                </c:pt>
                <c:pt idx="34">
                  <c:v>0.04568728532886269</c:v>
                </c:pt>
                <c:pt idx="35">
                  <c:v>0.04461488587169528</c:v>
                </c:pt>
                <c:pt idx="36">
                  <c:v>0.04777102598169512</c:v>
                </c:pt>
                <c:pt idx="37">
                  <c:v>0.0486015159676198</c:v>
                </c:pt>
                <c:pt idx="38">
                  <c:v>0.05408301838371141</c:v>
                </c:pt>
                <c:pt idx="39">
                  <c:v>0.05327201479550639</c:v>
                </c:pt>
                <c:pt idx="40">
                  <c:v>0.0636532463656424</c:v>
                </c:pt>
                <c:pt idx="41">
                  <c:v>0.06527494843151588</c:v>
                </c:pt>
                <c:pt idx="42">
                  <c:v>0.07299739001678701</c:v>
                </c:pt>
                <c:pt idx="43">
                  <c:v>0.07207039305953161</c:v>
                </c:pt>
                <c:pt idx="44">
                  <c:v>0.08251242937743428</c:v>
                </c:pt>
                <c:pt idx="45">
                  <c:v>0.08645990385722391</c:v>
                </c:pt>
                <c:pt idx="46">
                  <c:v>0.093127819228387</c:v>
                </c:pt>
                <c:pt idx="47">
                  <c:v>0.09319945692260495</c:v>
                </c:pt>
                <c:pt idx="48">
                  <c:v>0.10887015568803196</c:v>
                </c:pt>
                <c:pt idx="49">
                  <c:v>0.11925292126430753</c:v>
                </c:pt>
                <c:pt idx="50">
                  <c:v>0.11858111934488214</c:v>
                </c:pt>
                <c:pt idx="51">
                  <c:v>0.1275692120490912</c:v>
                </c:pt>
                <c:pt idx="52">
                  <c:v>0.1271778524116963</c:v>
                </c:pt>
                <c:pt idx="53">
                  <c:v>0.1459596575683465</c:v>
                </c:pt>
                <c:pt idx="54">
                  <c:v>0.15608631080950017</c:v>
                </c:pt>
                <c:pt idx="55">
                  <c:v>0.1738964276264844</c:v>
                </c:pt>
                <c:pt idx="56">
                  <c:v>0.18619585088652185</c:v>
                </c:pt>
                <c:pt idx="57">
                  <c:v>0.20342006101262855</c:v>
                </c:pt>
                <c:pt idx="58">
                  <c:v>0.21360610162510768</c:v>
                </c:pt>
                <c:pt idx="59">
                  <c:v>0.21762405794140188</c:v>
                </c:pt>
                <c:pt idx="60">
                  <c:v>0.2196425627818044</c:v>
                </c:pt>
                <c:pt idx="61">
                  <c:v>0.19407765325870777</c:v>
                </c:pt>
                <c:pt idx="62">
                  <c:v>0.1860661181360865</c:v>
                </c:pt>
                <c:pt idx="63">
                  <c:v>0.17265617108907072</c:v>
                </c:pt>
                <c:pt idx="64">
                  <c:v>0.1488716341836247</c:v>
                </c:pt>
                <c:pt idx="65">
                  <c:v>0.1592894308256504</c:v>
                </c:pt>
                <c:pt idx="66">
                  <c:v>0.17234652277272178</c:v>
                </c:pt>
                <c:pt idx="67">
                  <c:v>0.16493621586030638</c:v>
                </c:pt>
                <c:pt idx="68">
                  <c:v>0.14263702839329684</c:v>
                </c:pt>
                <c:pt idx="69">
                  <c:v>0.16066380839117972</c:v>
                </c:pt>
                <c:pt idx="70">
                  <c:v>0.15954202869736797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Calculs!$A$81</c:f>
              <c:strCache>
                <c:ptCount val="1"/>
                <c:pt idx="0">
                  <c:v>Dividendes RECUS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Calculs!$D$81:$BV$81</c:f>
              <c:numCache>
                <c:ptCount val="71"/>
                <c:pt idx="0">
                  <c:v>0.04728883943650778</c:v>
                </c:pt>
                <c:pt idx="1">
                  <c:v>0.04682138571018069</c:v>
                </c:pt>
                <c:pt idx="2">
                  <c:v>0.04468022095463734</c:v>
                </c:pt>
                <c:pt idx="3">
                  <c:v>0.04406405300938708</c:v>
                </c:pt>
                <c:pt idx="4">
                  <c:v>0.04449638667896125</c:v>
                </c:pt>
                <c:pt idx="5">
                  <c:v>0.04200711815128578</c:v>
                </c:pt>
                <c:pt idx="6">
                  <c:v>0.038688399822413906</c:v>
                </c:pt>
                <c:pt idx="7">
                  <c:v>0.03833111007537648</c:v>
                </c:pt>
                <c:pt idx="8">
                  <c:v>0.03716254698712838</c:v>
                </c:pt>
                <c:pt idx="9">
                  <c:v>0.03168243597250901</c:v>
                </c:pt>
                <c:pt idx="10">
                  <c:v>0.030527790334912746</c:v>
                </c:pt>
                <c:pt idx="11">
                  <c:v>0.03140222040897065</c:v>
                </c:pt>
                <c:pt idx="12">
                  <c:v>0.03018979647681038</c:v>
                </c:pt>
                <c:pt idx="13">
                  <c:v>0.030818144487495883</c:v>
                </c:pt>
                <c:pt idx="14">
                  <c:v>0.028789585680310426</c:v>
                </c:pt>
                <c:pt idx="15">
                  <c:v>0.027185781108572223</c:v>
                </c:pt>
                <c:pt idx="16">
                  <c:v>0.027260468252307546</c:v>
                </c:pt>
                <c:pt idx="17">
                  <c:v>0.026589887248134682</c:v>
                </c:pt>
                <c:pt idx="18">
                  <c:v>0.02614667964482231</c:v>
                </c:pt>
                <c:pt idx="19">
                  <c:v>0.023544209532112757</c:v>
                </c:pt>
                <c:pt idx="20">
                  <c:v>0.022233040900516997</c:v>
                </c:pt>
                <c:pt idx="21">
                  <c:v>0.021819070349294405</c:v>
                </c:pt>
                <c:pt idx="22">
                  <c:v>0.022749781222937242</c:v>
                </c:pt>
                <c:pt idx="23">
                  <c:v>0.025225569554593975</c:v>
                </c:pt>
                <c:pt idx="24">
                  <c:v>0.026804616144448127</c:v>
                </c:pt>
                <c:pt idx="25">
                  <c:v>0.026750317158261972</c:v>
                </c:pt>
                <c:pt idx="26">
                  <c:v>0.023037824221051075</c:v>
                </c:pt>
                <c:pt idx="27">
                  <c:v>0.023431975040181525</c:v>
                </c:pt>
                <c:pt idx="28">
                  <c:v>0.024480433450000987</c:v>
                </c:pt>
                <c:pt idx="29">
                  <c:v>0.025398458979187306</c:v>
                </c:pt>
                <c:pt idx="30">
                  <c:v>0.02643144328155335</c:v>
                </c:pt>
                <c:pt idx="31">
                  <c:v>0.02952989776245784</c:v>
                </c:pt>
                <c:pt idx="32">
                  <c:v>0.03214236105627161</c:v>
                </c:pt>
                <c:pt idx="33">
                  <c:v>0.025252912064365897</c:v>
                </c:pt>
                <c:pt idx="34">
                  <c:v>0.024817752707251662</c:v>
                </c:pt>
                <c:pt idx="35">
                  <c:v>0.026965759280009768</c:v>
                </c:pt>
                <c:pt idx="36">
                  <c:v>0.026591599269443916</c:v>
                </c:pt>
                <c:pt idx="37">
                  <c:v>0.026196158182188577</c:v>
                </c:pt>
                <c:pt idx="38">
                  <c:v>0.028103684465033165</c:v>
                </c:pt>
                <c:pt idx="39">
                  <c:v>0.03200217407605018</c:v>
                </c:pt>
                <c:pt idx="40">
                  <c:v>0.03824210601681165</c:v>
                </c:pt>
                <c:pt idx="41">
                  <c:v>0.03763548378713976</c:v>
                </c:pt>
                <c:pt idx="42">
                  <c:v>0.04708631657279503</c:v>
                </c:pt>
                <c:pt idx="43">
                  <c:v>0.050038262803952176</c:v>
                </c:pt>
                <c:pt idx="44">
                  <c:v>0.06187271816290704</c:v>
                </c:pt>
                <c:pt idx="45">
                  <c:v>0.06490119961311253</c:v>
                </c:pt>
                <c:pt idx="46">
                  <c:v>0.06643891731717258</c:v>
                </c:pt>
                <c:pt idx="47">
                  <c:v>0.06868672528247205</c:v>
                </c:pt>
                <c:pt idx="48">
                  <c:v>0.08426006267736706</c:v>
                </c:pt>
                <c:pt idx="49">
                  <c:v>0.09264013001398679</c:v>
                </c:pt>
                <c:pt idx="50">
                  <c:v>0.0943291930199973</c:v>
                </c:pt>
                <c:pt idx="51">
                  <c:v>0.0983920718105049</c:v>
                </c:pt>
                <c:pt idx="52">
                  <c:v>0.10671876763763853</c:v>
                </c:pt>
                <c:pt idx="53">
                  <c:v>0.11625623067325982</c:v>
                </c:pt>
                <c:pt idx="54">
                  <c:v>0.1245493263932225</c:v>
                </c:pt>
                <c:pt idx="55">
                  <c:v>0.14432886555387384</c:v>
                </c:pt>
                <c:pt idx="56">
                  <c:v>0.1528512981706558</c:v>
                </c:pt>
                <c:pt idx="57">
                  <c:v>0.16355431132423248</c:v>
                </c:pt>
                <c:pt idx="58">
                  <c:v>0.1710115548144223</c:v>
                </c:pt>
                <c:pt idx="59">
                  <c:v>0.17284915869364229</c:v>
                </c:pt>
                <c:pt idx="60">
                  <c:v>0.1707448001029298</c:v>
                </c:pt>
                <c:pt idx="61">
                  <c:v>0.1467416886080741</c:v>
                </c:pt>
                <c:pt idx="62">
                  <c:v>0.14605039924474417</c:v>
                </c:pt>
                <c:pt idx="63">
                  <c:v>0.1377261893455264</c:v>
                </c:pt>
                <c:pt idx="64">
                  <c:v>0.13174706509960996</c:v>
                </c:pt>
                <c:pt idx="65">
                  <c:v>0.13780859198465636</c:v>
                </c:pt>
                <c:pt idx="66">
                  <c:v>0.15392160474600217</c:v>
                </c:pt>
                <c:pt idx="67">
                  <c:v>0.14138176944611233</c:v>
                </c:pt>
                <c:pt idx="68">
                  <c:v>0.12878218877156408</c:v>
                </c:pt>
                <c:pt idx="69">
                  <c:v>0.1329367223074824</c:v>
                </c:pt>
                <c:pt idx="70">
                  <c:v>0.1308675403529617</c:v>
                </c:pt>
              </c:numCache>
            </c:numRef>
          </c:val>
          <c:smooth val="0"/>
        </c:ser>
        <c:marker val="1"/>
        <c:axId val="24725824"/>
        <c:axId val="21205825"/>
      </c:lineChart>
      <c:catAx>
        <c:axId val="247258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205825"/>
        <c:crosses val="autoZero"/>
        <c:auto val="1"/>
        <c:lblOffset val="100"/>
        <c:tickLblSkip val="3"/>
        <c:noMultiLvlLbl val="0"/>
      </c:catAx>
      <c:valAx>
        <c:axId val="21205825"/>
        <c:scaling>
          <c:orientation val="minMax"/>
          <c:max val="0.2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72582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7"/>
          <c:y val="0.288"/>
          <c:w val="0.24575"/>
          <c:h val="0.15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Parts dans la VA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925"/>
          <c:w val="0.95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Calculs!$A$25</c:f>
              <c:strCache>
                <c:ptCount val="1"/>
                <c:pt idx="0">
                  <c:v>Revenus nets de la propriété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Calculs!$D$25:$BV$25</c:f>
              <c:numCache>
                <c:ptCount val="71"/>
                <c:pt idx="0">
                  <c:v>0.02920781259313716</c:v>
                </c:pt>
                <c:pt idx="1">
                  <c:v>0.03395818191038015</c:v>
                </c:pt>
                <c:pt idx="2">
                  <c:v>0.0341990394396302</c:v>
                </c:pt>
                <c:pt idx="3">
                  <c:v>0.04470458310325787</c:v>
                </c:pt>
                <c:pt idx="4">
                  <c:v>0.04590097141509232</c:v>
                </c:pt>
                <c:pt idx="5">
                  <c:v>0.04553611709860144</c:v>
                </c:pt>
                <c:pt idx="6">
                  <c:v>0.04155152261957616</c:v>
                </c:pt>
                <c:pt idx="7">
                  <c:v>0.04140081323025988</c:v>
                </c:pt>
                <c:pt idx="8">
                  <c:v>0.04295762615332043</c:v>
                </c:pt>
                <c:pt idx="9">
                  <c:v>0.044059543255154564</c:v>
                </c:pt>
                <c:pt idx="10">
                  <c:v>0.04490431463157367</c:v>
                </c:pt>
                <c:pt idx="11">
                  <c:v>0.043725737457656455</c:v>
                </c:pt>
                <c:pt idx="12">
                  <c:v>0.04656764891913351</c:v>
                </c:pt>
                <c:pt idx="13">
                  <c:v>0.0457271333840193</c:v>
                </c:pt>
                <c:pt idx="14">
                  <c:v>0.04809470164333102</c:v>
                </c:pt>
                <c:pt idx="15">
                  <c:v>0.04733933804680132</c:v>
                </c:pt>
                <c:pt idx="16">
                  <c:v>0.047203041082513775</c:v>
                </c:pt>
                <c:pt idx="17">
                  <c:v>0.04887167559263219</c:v>
                </c:pt>
                <c:pt idx="18">
                  <c:v>0.047960410003774254</c:v>
                </c:pt>
                <c:pt idx="19">
                  <c:v>0.05151118860796279</c:v>
                </c:pt>
                <c:pt idx="20">
                  <c:v>0.05928022501098841</c:v>
                </c:pt>
                <c:pt idx="21">
                  <c:v>0.0658116849037156</c:v>
                </c:pt>
                <c:pt idx="22">
                  <c:v>0.06676605793307622</c:v>
                </c:pt>
                <c:pt idx="23">
                  <c:v>0.062490615487516894</c:v>
                </c:pt>
                <c:pt idx="24">
                  <c:v>0.06267318077580349</c:v>
                </c:pt>
                <c:pt idx="25">
                  <c:v>0.07403464954012053</c:v>
                </c:pt>
                <c:pt idx="26">
                  <c:v>0.0690740842858756</c:v>
                </c:pt>
                <c:pt idx="27">
                  <c:v>0.06142535690649523</c:v>
                </c:pt>
                <c:pt idx="28">
                  <c:v>0.06251211168456229</c:v>
                </c:pt>
                <c:pt idx="29">
                  <c:v>0.060697241989364985</c:v>
                </c:pt>
                <c:pt idx="30">
                  <c:v>0.059661251296232294</c:v>
                </c:pt>
                <c:pt idx="31">
                  <c:v>0.06030600299327863</c:v>
                </c:pt>
                <c:pt idx="32">
                  <c:v>0.07430729101492026</c:v>
                </c:pt>
                <c:pt idx="33">
                  <c:v>0.07815827936795405</c:v>
                </c:pt>
                <c:pt idx="34">
                  <c:v>0.08486443464157573</c:v>
                </c:pt>
                <c:pt idx="35">
                  <c:v>0.08436939791922395</c:v>
                </c:pt>
                <c:pt idx="36">
                  <c:v>0.0820557784057388</c:v>
                </c:pt>
                <c:pt idx="37">
                  <c:v>0.07343360043191052</c:v>
                </c:pt>
                <c:pt idx="38">
                  <c:v>0.07482347573689893</c:v>
                </c:pt>
                <c:pt idx="39">
                  <c:v>0.06919638503510984</c:v>
                </c:pt>
                <c:pt idx="40">
                  <c:v>0.07685587341631626</c:v>
                </c:pt>
                <c:pt idx="41">
                  <c:v>0.08440547196508595</c:v>
                </c:pt>
                <c:pt idx="42">
                  <c:v>0.08169679008692327</c:v>
                </c:pt>
                <c:pt idx="43">
                  <c:v>0.0826375067876447</c:v>
                </c:pt>
                <c:pt idx="44">
                  <c:v>0.08065139803251305</c:v>
                </c:pt>
                <c:pt idx="45">
                  <c:v>0.07883176806606593</c:v>
                </c:pt>
                <c:pt idx="46">
                  <c:v>0.08306463084433074</c:v>
                </c:pt>
                <c:pt idx="47">
                  <c:v>0.06717563854021841</c:v>
                </c:pt>
                <c:pt idx="48">
                  <c:v>0.06328621862892243</c:v>
                </c:pt>
                <c:pt idx="49">
                  <c:v>0.0567524509315687</c:v>
                </c:pt>
                <c:pt idx="50">
                  <c:v>0.03598375597201671</c:v>
                </c:pt>
                <c:pt idx="51">
                  <c:v>0.05061837255674565</c:v>
                </c:pt>
                <c:pt idx="52">
                  <c:v>0.044630312536715094</c:v>
                </c:pt>
                <c:pt idx="53">
                  <c:v>0.05726268895328654</c:v>
                </c:pt>
                <c:pt idx="54">
                  <c:v>0.0526641635996033</c:v>
                </c:pt>
                <c:pt idx="55">
                  <c:v>0.05530378565643519</c:v>
                </c:pt>
                <c:pt idx="56">
                  <c:v>0.05721185499701339</c:v>
                </c:pt>
                <c:pt idx="57">
                  <c:v>0.05785254123113226</c:v>
                </c:pt>
                <c:pt idx="58">
                  <c:v>0.05751067960189758</c:v>
                </c:pt>
                <c:pt idx="59">
                  <c:v>0.07312568406136767</c:v>
                </c:pt>
                <c:pt idx="60">
                  <c:v>0.06820645396807266</c:v>
                </c:pt>
                <c:pt idx="61">
                  <c:v>0.054674783253247594</c:v>
                </c:pt>
                <c:pt idx="62">
                  <c:v>0.04820268923746083</c:v>
                </c:pt>
                <c:pt idx="63">
                  <c:v>0.053382701895143714</c:v>
                </c:pt>
                <c:pt idx="64">
                  <c:v>0.028568861381400325</c:v>
                </c:pt>
                <c:pt idx="65">
                  <c:v>0.03450748967666396</c:v>
                </c:pt>
                <c:pt idx="66">
                  <c:v>0.041402136796664074</c:v>
                </c:pt>
                <c:pt idx="67">
                  <c:v>0.034135408754992554</c:v>
                </c:pt>
                <c:pt idx="68">
                  <c:v>0.028126575967923204</c:v>
                </c:pt>
                <c:pt idx="69">
                  <c:v>0.03734021601233636</c:v>
                </c:pt>
                <c:pt idx="70">
                  <c:v>0.0421848705683537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Calculs!$A$28</c:f>
              <c:strCache>
                <c:ptCount val="1"/>
                <c:pt idx="0">
                  <c:v>Intérêts nets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Calculs!$D$28:$BV$28</c:f>
              <c:numCache>
                <c:ptCount val="71"/>
                <c:pt idx="0">
                  <c:v>0.010451230900673571</c:v>
                </c:pt>
                <c:pt idx="1">
                  <c:v>0.011595476749885902</c:v>
                </c:pt>
                <c:pt idx="2">
                  <c:v>0.00892316804656014</c:v>
                </c:pt>
                <c:pt idx="3">
                  <c:v>0.014908890115958034</c:v>
                </c:pt>
                <c:pt idx="4">
                  <c:v>0.0139171831106727</c:v>
                </c:pt>
                <c:pt idx="5">
                  <c:v>0.010837635971727906</c:v>
                </c:pt>
                <c:pt idx="6">
                  <c:v>0.006759144324946316</c:v>
                </c:pt>
                <c:pt idx="7">
                  <c:v>0.009851979235306407</c:v>
                </c:pt>
                <c:pt idx="8">
                  <c:v>0.01566949538671831</c:v>
                </c:pt>
                <c:pt idx="9">
                  <c:v>0.018984805991308907</c:v>
                </c:pt>
                <c:pt idx="10">
                  <c:v>0.020108158789157338</c:v>
                </c:pt>
                <c:pt idx="11">
                  <c:v>0.018668249140766015</c:v>
                </c:pt>
                <c:pt idx="12">
                  <c:v>0.020015879922663876</c:v>
                </c:pt>
                <c:pt idx="13">
                  <c:v>0.020243211266918467</c:v>
                </c:pt>
                <c:pt idx="14">
                  <c:v>0.025009387908374012</c:v>
                </c:pt>
                <c:pt idx="15">
                  <c:v>0.026011633868609444</c:v>
                </c:pt>
                <c:pt idx="16">
                  <c:v>0.025984631838366926</c:v>
                </c:pt>
                <c:pt idx="17">
                  <c:v>0.027175401937032998</c:v>
                </c:pt>
                <c:pt idx="18">
                  <c:v>0.025667448004608562</c:v>
                </c:pt>
                <c:pt idx="19">
                  <c:v>0.02927246803254868</c:v>
                </c:pt>
                <c:pt idx="20">
                  <c:v>0.035160923459603075</c:v>
                </c:pt>
                <c:pt idx="21">
                  <c:v>0.04372761953598339</c:v>
                </c:pt>
                <c:pt idx="22">
                  <c:v>0.04582412599132172</c:v>
                </c:pt>
                <c:pt idx="23">
                  <c:v>0.0427196658431046</c:v>
                </c:pt>
                <c:pt idx="24">
                  <c:v>0.04557364429161381</c:v>
                </c:pt>
                <c:pt idx="25">
                  <c:v>0.056480930859498894</c:v>
                </c:pt>
                <c:pt idx="26">
                  <c:v>0.05069109096176789</c:v>
                </c:pt>
                <c:pt idx="27">
                  <c:v>0.04829649238914626</c:v>
                </c:pt>
                <c:pt idx="28">
                  <c:v>0.04925879786175212</c:v>
                </c:pt>
                <c:pt idx="29">
                  <c:v>0.04704439006226281</c:v>
                </c:pt>
                <c:pt idx="30">
                  <c:v>0.04549223040317696</c:v>
                </c:pt>
                <c:pt idx="31">
                  <c:v>0.047014802032938875</c:v>
                </c:pt>
                <c:pt idx="32">
                  <c:v>0.05975960251517924</c:v>
                </c:pt>
                <c:pt idx="33">
                  <c:v>0.06173444651807975</c:v>
                </c:pt>
                <c:pt idx="34">
                  <c:v>0.06441628677947325</c:v>
                </c:pt>
                <c:pt idx="35">
                  <c:v>0.06835396548204525</c:v>
                </c:pt>
                <c:pt idx="36">
                  <c:v>0.06561743589431245</c:v>
                </c:pt>
                <c:pt idx="37">
                  <c:v>0.055241586092642694</c:v>
                </c:pt>
                <c:pt idx="38">
                  <c:v>0.05507319385649228</c:v>
                </c:pt>
                <c:pt idx="39">
                  <c:v>0.0537017588951394</c:v>
                </c:pt>
                <c:pt idx="40">
                  <c:v>0.05876071040418578</c:v>
                </c:pt>
                <c:pt idx="41">
                  <c:v>0.06577773409003515</c:v>
                </c:pt>
                <c:pt idx="42">
                  <c:v>0.06503217238581913</c:v>
                </c:pt>
                <c:pt idx="43">
                  <c:v>0.07366005375517092</c:v>
                </c:pt>
                <c:pt idx="44">
                  <c:v>0.07330928081948207</c:v>
                </c:pt>
                <c:pt idx="45">
                  <c:v>0.06763067965207703</c:v>
                </c:pt>
                <c:pt idx="46">
                  <c:v>0.061597233569029346</c:v>
                </c:pt>
                <c:pt idx="47">
                  <c:v>0.049094653429155165</c:v>
                </c:pt>
                <c:pt idx="48">
                  <c:v>0.044368419524340175</c:v>
                </c:pt>
                <c:pt idx="49">
                  <c:v>0.03764683419217936</c:v>
                </c:pt>
                <c:pt idx="50">
                  <c:v>0.027062362564368135</c:v>
                </c:pt>
                <c:pt idx="51">
                  <c:v>0.03444644907199538</c:v>
                </c:pt>
                <c:pt idx="52">
                  <c:v>0.03289095629564349</c:v>
                </c:pt>
                <c:pt idx="53">
                  <c:v>0.02420999625118266</c:v>
                </c:pt>
                <c:pt idx="54">
                  <c:v>0.02910820233785918</c:v>
                </c:pt>
                <c:pt idx="55">
                  <c:v>0.03285346214926273</c:v>
                </c:pt>
                <c:pt idx="56">
                  <c:v>0.029588632141099042</c:v>
                </c:pt>
                <c:pt idx="57">
                  <c:v>0.03495383671072071</c:v>
                </c:pt>
                <c:pt idx="58">
                  <c:v>0.035044664719517615</c:v>
                </c:pt>
                <c:pt idx="59">
                  <c:v>0.04276424962216079</c:v>
                </c:pt>
                <c:pt idx="60">
                  <c:v>0.032025321061160926</c:v>
                </c:pt>
                <c:pt idx="61">
                  <c:v>0.01949903233190669</c:v>
                </c:pt>
                <c:pt idx="62">
                  <c:v>0.017882006465077205</c:v>
                </c:pt>
                <c:pt idx="63">
                  <c:v>0.020464077295210357</c:v>
                </c:pt>
                <c:pt idx="64">
                  <c:v>0.012377513856269942</c:v>
                </c:pt>
                <c:pt idx="65">
                  <c:v>0.013544704077195666</c:v>
                </c:pt>
                <c:pt idx="66">
                  <c:v>0.016348883479828963</c:v>
                </c:pt>
                <c:pt idx="67">
                  <c:v>0.009757221305671865</c:v>
                </c:pt>
                <c:pt idx="68">
                  <c:v>0.00975859675505348</c:v>
                </c:pt>
                <c:pt idx="69">
                  <c:v>0.008645409277815545</c:v>
                </c:pt>
                <c:pt idx="70">
                  <c:v>0.009903724093749679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Calculs!$A$31</c:f>
              <c:strCache>
                <c:ptCount val="1"/>
                <c:pt idx="0">
                  <c:v>Dividendes nets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Calculs!$D$31:$BV$31</c:f>
              <c:numCache>
                <c:ptCount val="71"/>
                <c:pt idx="0">
                  <c:v>0.014524429255498824</c:v>
                </c:pt>
                <c:pt idx="1">
                  <c:v>0.01800172410878788</c:v>
                </c:pt>
                <c:pt idx="2">
                  <c:v>0.02141302808287086</c:v>
                </c:pt>
                <c:pt idx="3">
                  <c:v>0.024572059635560462</c:v>
                </c:pt>
                <c:pt idx="4">
                  <c:v>0.02703021465485815</c:v>
                </c:pt>
                <c:pt idx="5">
                  <c:v>0.030056644443330487</c:v>
                </c:pt>
                <c:pt idx="6">
                  <c:v>0.0300537288550227</c:v>
                </c:pt>
                <c:pt idx="7">
                  <c:v>0.027096960833159225</c:v>
                </c:pt>
                <c:pt idx="8">
                  <c:v>0.024817746896001826</c:v>
                </c:pt>
                <c:pt idx="9">
                  <c:v>0.02262766973834253</c:v>
                </c:pt>
                <c:pt idx="10">
                  <c:v>0.021860576735256532</c:v>
                </c:pt>
                <c:pt idx="11">
                  <c:v>0.021996389980960856</c:v>
                </c:pt>
                <c:pt idx="12">
                  <c:v>0.02341615714843242</c:v>
                </c:pt>
                <c:pt idx="13">
                  <c:v>0.022097178798092365</c:v>
                </c:pt>
                <c:pt idx="14">
                  <c:v>0.020131251899933842</c:v>
                </c:pt>
                <c:pt idx="15">
                  <c:v>0.018656598327710508</c:v>
                </c:pt>
                <c:pt idx="16">
                  <c:v>0.018698704982446353</c:v>
                </c:pt>
                <c:pt idx="17">
                  <c:v>0.019265581942512128</c:v>
                </c:pt>
                <c:pt idx="18">
                  <c:v>0.02040831528972408</c:v>
                </c:pt>
                <c:pt idx="19">
                  <c:v>0.020218050712002323</c:v>
                </c:pt>
                <c:pt idx="20">
                  <c:v>0.022355243784899267</c:v>
                </c:pt>
                <c:pt idx="21">
                  <c:v>0.020452797332154046</c:v>
                </c:pt>
                <c:pt idx="22">
                  <c:v>0.019454096249774396</c:v>
                </c:pt>
                <c:pt idx="23">
                  <c:v>0.018273522707107658</c:v>
                </c:pt>
                <c:pt idx="24">
                  <c:v>0.015741915138811277</c:v>
                </c:pt>
                <c:pt idx="25">
                  <c:v>0.016536830003171583</c:v>
                </c:pt>
                <c:pt idx="26">
                  <c:v>0.01735364373125223</c:v>
                </c:pt>
                <c:pt idx="27">
                  <c:v>0.012069963127540892</c:v>
                </c:pt>
                <c:pt idx="28">
                  <c:v>0.012499917607588009</c:v>
                </c:pt>
                <c:pt idx="29">
                  <c:v>0.013046805984452884</c:v>
                </c:pt>
                <c:pt idx="30">
                  <c:v>0.014117041653563565</c:v>
                </c:pt>
                <c:pt idx="31">
                  <c:v>0.01360023477413291</c:v>
                </c:pt>
                <c:pt idx="32">
                  <c:v>0.014920259649694022</c:v>
                </c:pt>
                <c:pt idx="33">
                  <c:v>0.016386429044446767</c:v>
                </c:pt>
                <c:pt idx="34">
                  <c:v>0.02086953262161103</c:v>
                </c:pt>
                <c:pt idx="35">
                  <c:v>0.017649126591685514</c:v>
                </c:pt>
                <c:pt idx="36">
                  <c:v>0.021179426712251207</c:v>
                </c:pt>
                <c:pt idx="37">
                  <c:v>0.022405357785431228</c:v>
                </c:pt>
                <c:pt idx="38">
                  <c:v>0.025979333918678245</c:v>
                </c:pt>
                <c:pt idx="39">
                  <c:v>0.021269840719456205</c:v>
                </c:pt>
                <c:pt idx="40">
                  <c:v>0.02541114034883075</c:v>
                </c:pt>
                <c:pt idx="41">
                  <c:v>0.027639464644376117</c:v>
                </c:pt>
                <c:pt idx="42">
                  <c:v>0.025911073443991982</c:v>
                </c:pt>
                <c:pt idx="43">
                  <c:v>0.02203213025557943</c:v>
                </c:pt>
                <c:pt idx="44">
                  <c:v>0.020639711214527234</c:v>
                </c:pt>
                <c:pt idx="45">
                  <c:v>0.02155870424411138</c:v>
                </c:pt>
                <c:pt idx="46">
                  <c:v>0.02668890191121443</c:v>
                </c:pt>
                <c:pt idx="47">
                  <c:v>0.024512731640132897</c:v>
                </c:pt>
                <c:pt idx="48">
                  <c:v>0.024610093010664896</c:v>
                </c:pt>
                <c:pt idx="49">
                  <c:v>0.026612791250320754</c:v>
                </c:pt>
                <c:pt idx="50">
                  <c:v>0.024251926324884824</c:v>
                </c:pt>
                <c:pt idx="51">
                  <c:v>0.029177140238586283</c:v>
                </c:pt>
                <c:pt idx="52">
                  <c:v>0.020459084774057775</c:v>
                </c:pt>
                <c:pt idx="53">
                  <c:v>0.029703426895086663</c:v>
                </c:pt>
                <c:pt idx="54">
                  <c:v>0.031536984416277655</c:v>
                </c:pt>
                <c:pt idx="55">
                  <c:v>0.02956756207261058</c:v>
                </c:pt>
                <c:pt idx="56">
                  <c:v>0.03334455271586605</c:v>
                </c:pt>
                <c:pt idx="57">
                  <c:v>0.03986574968839606</c:v>
                </c:pt>
                <c:pt idx="58">
                  <c:v>0.04259454681068539</c:v>
                </c:pt>
                <c:pt idx="59">
                  <c:v>0.04477489924775959</c:v>
                </c:pt>
                <c:pt idx="60">
                  <c:v>0.04889776267887461</c:v>
                </c:pt>
                <c:pt idx="61">
                  <c:v>0.047335964650633666</c:v>
                </c:pt>
                <c:pt idx="62">
                  <c:v>0.04001571889134235</c:v>
                </c:pt>
                <c:pt idx="63">
                  <c:v>0.03492998174354429</c:v>
                </c:pt>
                <c:pt idx="64">
                  <c:v>0.017124569084014753</c:v>
                </c:pt>
                <c:pt idx="65">
                  <c:v>0.02148083884099402</c:v>
                </c:pt>
                <c:pt idx="66">
                  <c:v>0.018424918026719625</c:v>
                </c:pt>
                <c:pt idx="67">
                  <c:v>0.02355444641419406</c:v>
                </c:pt>
                <c:pt idx="68">
                  <c:v>0.013854839621732774</c:v>
                </c:pt>
                <c:pt idx="69">
                  <c:v>0.02772708608369729</c:v>
                </c:pt>
                <c:pt idx="70">
                  <c:v>0.028674488344406286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Calculs!$A$34</c:f>
              <c:strCache>
                <c:ptCount val="1"/>
                <c:pt idx="0">
                  <c:v>Autres revenus nets de la propriété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Calculs!$D$34:$BV$34</c:f>
              <c:numCache>
                <c:ptCount val="71"/>
                <c:pt idx="0">
                  <c:v>0.004232152436964772</c:v>
                </c:pt>
                <c:pt idx="1">
                  <c:v>0.0043609810517063596</c:v>
                </c:pt>
                <c:pt idx="2">
                  <c:v>0.003862843310199194</c:v>
                </c:pt>
                <c:pt idx="3">
                  <c:v>0.00522363335173937</c:v>
                </c:pt>
                <c:pt idx="4">
                  <c:v>0.004953573649561469</c:v>
                </c:pt>
                <c:pt idx="5">
                  <c:v>0.0046418366835430346</c:v>
                </c:pt>
                <c:pt idx="6">
                  <c:v>0.004738649439607136</c:v>
                </c:pt>
                <c:pt idx="7">
                  <c:v>0.004451873161794249</c:v>
                </c:pt>
                <c:pt idx="8">
                  <c:v>0.0024703838706002963</c:v>
                </c:pt>
                <c:pt idx="9">
                  <c:v>0.0024470675255031282</c:v>
                </c:pt>
                <c:pt idx="10">
                  <c:v>0.0029355791071597995</c:v>
                </c:pt>
                <c:pt idx="11">
                  <c:v>0.0030610983359295797</c:v>
                </c:pt>
                <c:pt idx="12">
                  <c:v>0.003135611848037215</c:v>
                </c:pt>
                <c:pt idx="13">
                  <c:v>0.0033867433190084527</c:v>
                </c:pt>
                <c:pt idx="14">
                  <c:v>0.0029540618350231565</c:v>
                </c:pt>
                <c:pt idx="15">
                  <c:v>0.002671105850481369</c:v>
                </c:pt>
                <c:pt idx="16">
                  <c:v>0.002519704261700495</c:v>
                </c:pt>
                <c:pt idx="17">
                  <c:v>0.0024306917130870595</c:v>
                </c:pt>
                <c:pt idx="18">
                  <c:v>0.0018846467094416081</c:v>
                </c:pt>
                <c:pt idx="19">
                  <c:v>0.002020669863411799</c:v>
                </c:pt>
                <c:pt idx="20">
                  <c:v>0.001764057766486056</c:v>
                </c:pt>
                <c:pt idx="21">
                  <c:v>0.0016312680355781625</c:v>
                </c:pt>
                <c:pt idx="22">
                  <c:v>0.0014878356919800955</c:v>
                </c:pt>
                <c:pt idx="23">
                  <c:v>0.0014974269373046313</c:v>
                </c:pt>
                <c:pt idx="24">
                  <c:v>0.0013576213453784067</c:v>
                </c:pt>
                <c:pt idx="25">
                  <c:v>0.0010168886774500473</c:v>
                </c:pt>
                <c:pt idx="26">
                  <c:v>0.0010293495928554736</c:v>
                </c:pt>
                <c:pt idx="27">
                  <c:v>0.0010596577479436515</c:v>
                </c:pt>
                <c:pt idx="28">
                  <c:v>0.0007533962152221629</c:v>
                </c:pt>
                <c:pt idx="29">
                  <c:v>0.0006060459426492881</c:v>
                </c:pt>
                <c:pt idx="30">
                  <c:v>5.1979239491746995E-05</c:v>
                </c:pt>
                <c:pt idx="31">
                  <c:v>-0.0003090338137931634</c:v>
                </c:pt>
                <c:pt idx="32">
                  <c:v>-0.0003725711499530034</c:v>
                </c:pt>
                <c:pt idx="33">
                  <c:v>3.740380542754153E-05</c:v>
                </c:pt>
                <c:pt idx="34">
                  <c:v>-0.00042138475950854375</c:v>
                </c:pt>
                <c:pt idx="35">
                  <c:v>-0.0016336941545068175</c:v>
                </c:pt>
                <c:pt idx="36">
                  <c:v>-0.004741084200824852</c:v>
                </c:pt>
                <c:pt idx="37">
                  <c:v>-0.004213343446163407</c:v>
                </c:pt>
                <c:pt idx="38">
                  <c:v>-0.006229052038271577</c:v>
                </c:pt>
                <c:pt idx="39">
                  <c:v>-0.005775214579485754</c:v>
                </c:pt>
                <c:pt idx="40">
                  <c:v>-0.007315977336700274</c:v>
                </c:pt>
                <c:pt idx="41">
                  <c:v>-0.00901172676932533</c:v>
                </c:pt>
                <c:pt idx="42">
                  <c:v>-0.009246455742887821</c:v>
                </c:pt>
                <c:pt idx="43">
                  <c:v>-0.01305467722310566</c:v>
                </c:pt>
                <c:pt idx="44">
                  <c:v>-0.013297594001496238</c:v>
                </c:pt>
                <c:pt idx="45">
                  <c:v>-0.010357615830122483</c:v>
                </c:pt>
                <c:pt idx="46">
                  <c:v>-0.005221504635913014</c:v>
                </c:pt>
                <c:pt idx="47">
                  <c:v>-0.006431746529069653</c:v>
                </c:pt>
                <c:pt idx="48">
                  <c:v>-0.0056922939060826145</c:v>
                </c:pt>
                <c:pt idx="49">
                  <c:v>-0.007507174510931419</c:v>
                </c:pt>
                <c:pt idx="50">
                  <c:v>-0.015330532917236234</c:v>
                </c:pt>
                <c:pt idx="51">
                  <c:v>-0.013005216753836011</c:v>
                </c:pt>
                <c:pt idx="52">
                  <c:v>-0.008719728532986177</c:v>
                </c:pt>
                <c:pt idx="53">
                  <c:v>0.0033492658070172292</c:v>
                </c:pt>
                <c:pt idx="54">
                  <c:v>-0.007981023154533546</c:v>
                </c:pt>
                <c:pt idx="55">
                  <c:v>-0.007117238565438128</c:v>
                </c:pt>
                <c:pt idx="56">
                  <c:v>-0.00572132985995168</c:v>
                </c:pt>
                <c:pt idx="57">
                  <c:v>-0.016967045167984512</c:v>
                </c:pt>
                <c:pt idx="58">
                  <c:v>-0.020128531928305403</c:v>
                </c:pt>
                <c:pt idx="59">
                  <c:v>-0.014413464808552675</c:v>
                </c:pt>
                <c:pt idx="60">
                  <c:v>-0.012716629771962883</c:v>
                </c:pt>
                <c:pt idx="61">
                  <c:v>-0.012160213729292746</c:v>
                </c:pt>
                <c:pt idx="62">
                  <c:v>-0.00969503611895872</c:v>
                </c:pt>
                <c:pt idx="63">
                  <c:v>-0.002011357143610919</c:v>
                </c:pt>
                <c:pt idx="64">
                  <c:v>-0.0009332215588843683</c:v>
                </c:pt>
                <c:pt idx="65">
                  <c:v>-0.0005180532415257259</c:v>
                </c:pt>
                <c:pt idx="66">
                  <c:v>0.006628335290115487</c:v>
                </c:pt>
                <c:pt idx="67">
                  <c:v>0.0008237410351266263</c:v>
                </c:pt>
                <c:pt idx="68">
                  <c:v>0.004513139591136951</c:v>
                </c:pt>
                <c:pt idx="69">
                  <c:v>0.0009677206508235188</c:v>
                </c:pt>
                <c:pt idx="70">
                  <c:v>0.0036066581301977194</c:v>
                </c:pt>
              </c:numCache>
            </c:numRef>
          </c:val>
          <c:smooth val="0"/>
        </c:ser>
        <c:marker val="1"/>
        <c:axId val="56634698"/>
        <c:axId val="39950235"/>
      </c:lineChart>
      <c:catAx>
        <c:axId val="5663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950235"/>
        <c:crosses val="autoZero"/>
        <c:auto val="1"/>
        <c:lblOffset val="100"/>
        <c:tickLblSkip val="3"/>
        <c:noMultiLvlLbl val="0"/>
      </c:catAx>
      <c:valAx>
        <c:axId val="39950235"/>
        <c:scaling>
          <c:orientation val="minMax"/>
          <c:min val="-0.02000000000000000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63469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325"/>
          <c:y val="0.10075"/>
          <c:w val="0.35575"/>
          <c:h val="0.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d'épargne, taux d'investissement, taux d'autofinancement des SNF</a:t>
            </a:r>
          </a:p>
        </c:rich>
      </c:tx>
      <c:layout>
        <c:manualLayout>
          <c:xMode val="factor"/>
          <c:yMode val="factor"/>
          <c:x val="0.00625"/>
          <c:y val="-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195"/>
          <c:w val="0.97075"/>
          <c:h val="0.864"/>
        </c:manualLayout>
      </c:layout>
      <c:lineChart>
        <c:grouping val="standard"/>
        <c:varyColors val="0"/>
        <c:ser>
          <c:idx val="0"/>
          <c:order val="0"/>
          <c:tx>
            <c:strRef>
              <c:f>Calculs!$A$85</c:f>
              <c:strCache>
                <c:ptCount val="1"/>
                <c:pt idx="0">
                  <c:v>Taux d'investissement (FBCF/VA)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Calculs!$D$85:$BV$85</c:f>
              <c:numCache>
                <c:ptCount val="71"/>
                <c:pt idx="0">
                  <c:v>0.28997198434302296</c:v>
                </c:pt>
                <c:pt idx="1">
                  <c:v>0.2706850796977739</c:v>
                </c:pt>
                <c:pt idx="2">
                  <c:v>0.26016249694191573</c:v>
                </c:pt>
                <c:pt idx="3">
                  <c:v>0.24788514632799558</c:v>
                </c:pt>
                <c:pt idx="4">
                  <c:v>0.24781806874959794</c:v>
                </c:pt>
                <c:pt idx="5">
                  <c:v>0.2313900446137651</c:v>
                </c:pt>
                <c:pt idx="6">
                  <c:v>0.22983808859371743</c:v>
                </c:pt>
                <c:pt idx="7">
                  <c:v>0.2334903007023352</c:v>
                </c:pt>
                <c:pt idx="8">
                  <c:v>0.2488893951475111</c:v>
                </c:pt>
                <c:pt idx="9">
                  <c:v>0.2513884180355657</c:v>
                </c:pt>
                <c:pt idx="10">
                  <c:v>0.2536094786835658</c:v>
                </c:pt>
                <c:pt idx="11">
                  <c:v>0.24637638157406722</c:v>
                </c:pt>
                <c:pt idx="12">
                  <c:v>0.25484584363210616</c:v>
                </c:pt>
                <c:pt idx="13">
                  <c:v>0.2602141007241044</c:v>
                </c:pt>
                <c:pt idx="14">
                  <c:v>0.25834450941473097</c:v>
                </c:pt>
                <c:pt idx="15">
                  <c:v>0.2528720717527391</c:v>
                </c:pt>
                <c:pt idx="16">
                  <c:v>0.24778254400037197</c:v>
                </c:pt>
                <c:pt idx="17">
                  <c:v>0.2503881049199349</c:v>
                </c:pt>
                <c:pt idx="18">
                  <c:v>0.25369976758506985</c:v>
                </c:pt>
                <c:pt idx="19">
                  <c:v>0.24434439479802383</c:v>
                </c:pt>
                <c:pt idx="20">
                  <c:v>0.24938257978172987</c:v>
                </c:pt>
                <c:pt idx="21">
                  <c:v>0.2424515136549868</c:v>
                </c:pt>
                <c:pt idx="22">
                  <c:v>0.24102634879661242</c:v>
                </c:pt>
                <c:pt idx="23">
                  <c:v>0.2437079403213257</c:v>
                </c:pt>
                <c:pt idx="24">
                  <c:v>0.23804516438696033</c:v>
                </c:pt>
                <c:pt idx="25">
                  <c:v>0.2390213685379004</c:v>
                </c:pt>
                <c:pt idx="26">
                  <c:v>0.21859499032358864</c:v>
                </c:pt>
                <c:pt idx="27">
                  <c:v>0.2187660017018058</c:v>
                </c:pt>
                <c:pt idx="28">
                  <c:v>0.21249530363251665</c:v>
                </c:pt>
                <c:pt idx="29">
                  <c:v>0.21028436950272955</c:v>
                </c:pt>
                <c:pt idx="30">
                  <c:v>0.20814566662075168</c:v>
                </c:pt>
                <c:pt idx="31">
                  <c:v>0.22092575542743495</c:v>
                </c:pt>
                <c:pt idx="32">
                  <c:v>0.21643265553731847</c:v>
                </c:pt>
                <c:pt idx="33">
                  <c:v>0.21678960644428383</c:v>
                </c:pt>
                <c:pt idx="34">
                  <c:v>0.20627979624883544</c:v>
                </c:pt>
                <c:pt idx="35">
                  <c:v>0.20022707695032266</c:v>
                </c:pt>
                <c:pt idx="36">
                  <c:v>0.20385111694406738</c:v>
                </c:pt>
                <c:pt idx="37">
                  <c:v>0.20332983060757812</c:v>
                </c:pt>
                <c:pt idx="38">
                  <c:v>0.2089897572561185</c:v>
                </c:pt>
                <c:pt idx="39">
                  <c:v>0.2145439446390778</c:v>
                </c:pt>
                <c:pt idx="40">
                  <c:v>0.22218371978340667</c:v>
                </c:pt>
                <c:pt idx="41">
                  <c:v>0.22794230355674716</c:v>
                </c:pt>
                <c:pt idx="42">
                  <c:v>0.2298660121581627</c:v>
                </c:pt>
                <c:pt idx="43">
                  <c:v>0.21834140150884773</c:v>
                </c:pt>
                <c:pt idx="44">
                  <c:v>0.20331904218920113</c:v>
                </c:pt>
                <c:pt idx="45">
                  <c:v>0.20115269990507054</c:v>
                </c:pt>
                <c:pt idx="46">
                  <c:v>0.19807056275776067</c:v>
                </c:pt>
                <c:pt idx="47">
                  <c:v>0.20065779596738922</c:v>
                </c:pt>
                <c:pt idx="48">
                  <c:v>0.19402242010071968</c:v>
                </c:pt>
                <c:pt idx="49">
                  <c:v>0.19876741098021475</c:v>
                </c:pt>
                <c:pt idx="50">
                  <c:v>0.20974100306374163</c:v>
                </c:pt>
                <c:pt idx="51">
                  <c:v>0.21944634114655429</c:v>
                </c:pt>
                <c:pt idx="52">
                  <c:v>0.221211086490052</c:v>
                </c:pt>
                <c:pt idx="53">
                  <c:v>0.21068117895346505</c:v>
                </c:pt>
                <c:pt idx="54">
                  <c:v>0.2044169563259641</c:v>
                </c:pt>
                <c:pt idx="55">
                  <c:v>0.20595659824128132</c:v>
                </c:pt>
                <c:pt idx="56">
                  <c:v>0.2092715037640825</c:v>
                </c:pt>
                <c:pt idx="57">
                  <c:v>0.21545340829184725</c:v>
                </c:pt>
                <c:pt idx="58">
                  <c:v>0.22678215621225095</c:v>
                </c:pt>
                <c:pt idx="59">
                  <c:v>0.23388115542909585</c:v>
                </c:pt>
                <c:pt idx="60">
                  <c:v>0.2157959062631292</c:v>
                </c:pt>
                <c:pt idx="61">
                  <c:v>0.2212248805155347</c:v>
                </c:pt>
                <c:pt idx="62">
                  <c:v>0.22748824403301732</c:v>
                </c:pt>
                <c:pt idx="63">
                  <c:v>0.22695065932790315</c:v>
                </c:pt>
                <c:pt idx="64">
                  <c:v>0.2261680591346494</c:v>
                </c:pt>
                <c:pt idx="65">
                  <c:v>0.2279875159088961</c:v>
                </c:pt>
                <c:pt idx="66">
                  <c:v>0.22830675154869814</c:v>
                </c:pt>
                <c:pt idx="67">
                  <c:v>0.2320282616979447</c:v>
                </c:pt>
                <c:pt idx="68">
                  <c:v>0.2378602992944712</c:v>
                </c:pt>
                <c:pt idx="69">
                  <c:v>0.2425380687174327</c:v>
                </c:pt>
                <c:pt idx="70">
                  <c:v>0.24491855246101982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Calculs!$A$88</c:f>
              <c:strCache>
                <c:ptCount val="1"/>
                <c:pt idx="0">
                  <c:v>Taux d'épargne (épargne/VA)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Calculs!$D$88:$BV$88</c:f>
              <c:numCache>
                <c:ptCount val="71"/>
                <c:pt idx="0">
                  <c:v>0.19509626656599577</c:v>
                </c:pt>
                <c:pt idx="1">
                  <c:v>0.2241679484795727</c:v>
                </c:pt>
                <c:pt idx="2">
                  <c:v>0.21564966586405365</c:v>
                </c:pt>
                <c:pt idx="3">
                  <c:v>0.17905024848150192</c:v>
                </c:pt>
                <c:pt idx="4">
                  <c:v>0.17454377801127957</c:v>
                </c:pt>
                <c:pt idx="5">
                  <c:v>0.170173943556068</c:v>
                </c:pt>
                <c:pt idx="6">
                  <c:v>0.18170863195281284</c:v>
                </c:pt>
                <c:pt idx="7">
                  <c:v>0.1735909098214429</c:v>
                </c:pt>
                <c:pt idx="8">
                  <c:v>0.17495586057637544</c:v>
                </c:pt>
                <c:pt idx="9">
                  <c:v>0.17204055844916324</c:v>
                </c:pt>
                <c:pt idx="10">
                  <c:v>0.1788080209397202</c:v>
                </c:pt>
                <c:pt idx="11">
                  <c:v>0.1926414954380239</c:v>
                </c:pt>
                <c:pt idx="12">
                  <c:v>0.18293760625866332</c:v>
                </c:pt>
                <c:pt idx="13">
                  <c:v>0.17358584154269613</c:v>
                </c:pt>
                <c:pt idx="14">
                  <c:v>0.16566350160041485</c:v>
                </c:pt>
                <c:pt idx="15">
                  <c:v>0.16881768753125256</c:v>
                </c:pt>
                <c:pt idx="16">
                  <c:v>0.17313594196833365</c:v>
                </c:pt>
                <c:pt idx="17">
                  <c:v>0.17858735180838092</c:v>
                </c:pt>
                <c:pt idx="18">
                  <c:v>0.1826294670348225</c:v>
                </c:pt>
                <c:pt idx="19">
                  <c:v>0.16903925094449287</c:v>
                </c:pt>
                <c:pt idx="20">
                  <c:v>0.1761968491365972</c:v>
                </c:pt>
                <c:pt idx="21">
                  <c:v>0.16604174876063205</c:v>
                </c:pt>
                <c:pt idx="22">
                  <c:v>0.17613335618422468</c:v>
                </c:pt>
                <c:pt idx="23">
                  <c:v>0.17101926043216534</c:v>
                </c:pt>
                <c:pt idx="24">
                  <c:v>0.17036350862222882</c:v>
                </c:pt>
                <c:pt idx="25">
                  <c:v>0.1428946638122423</c:v>
                </c:pt>
                <c:pt idx="26">
                  <c:v>0.13648860494245357</c:v>
                </c:pt>
                <c:pt idx="27">
                  <c:v>0.13068734045570576</c:v>
                </c:pt>
                <c:pt idx="28">
                  <c:v>0.14032614212361497</c:v>
                </c:pt>
                <c:pt idx="29">
                  <c:v>0.1394619704695705</c:v>
                </c:pt>
                <c:pt idx="30">
                  <c:v>0.13669760297737082</c:v>
                </c:pt>
                <c:pt idx="31">
                  <c:v>0.12966875695612223</c:v>
                </c:pt>
                <c:pt idx="32">
                  <c:v>0.11178673379426864</c:v>
                </c:pt>
                <c:pt idx="33">
                  <c:v>0.11204505840515161</c:v>
                </c:pt>
                <c:pt idx="34">
                  <c:v>0.11290752575730499</c:v>
                </c:pt>
                <c:pt idx="35">
                  <c:v>0.13045246909783415</c:v>
                </c:pt>
                <c:pt idx="36">
                  <c:v>0.1438991728503786</c:v>
                </c:pt>
                <c:pt idx="37">
                  <c:v>0.184987483610089</c:v>
                </c:pt>
                <c:pt idx="38">
                  <c:v>0.18114460672782293</c:v>
                </c:pt>
                <c:pt idx="39">
                  <c:v>0.20511558014153164</c:v>
                </c:pt>
                <c:pt idx="40">
                  <c:v>0.19790425616640134</c:v>
                </c:pt>
                <c:pt idx="41">
                  <c:v>0.1890404401615392</c:v>
                </c:pt>
                <c:pt idx="42">
                  <c:v>0.19124990163152053</c:v>
                </c:pt>
                <c:pt idx="43">
                  <c:v>0.19954109134651649</c:v>
                </c:pt>
                <c:pt idx="44">
                  <c:v>0.19164351922527445</c:v>
                </c:pt>
                <c:pt idx="45">
                  <c:v>0.19709045045641274</c:v>
                </c:pt>
                <c:pt idx="46">
                  <c:v>0.19466605252101776</c:v>
                </c:pt>
                <c:pt idx="47">
                  <c:v>0.1998209868081801</c:v>
                </c:pt>
                <c:pt idx="48">
                  <c:v>0.20791906707702223</c:v>
                </c:pt>
                <c:pt idx="49">
                  <c:v>0.22426128986706295</c:v>
                </c:pt>
                <c:pt idx="50">
                  <c:v>0.23160618845893297</c:v>
                </c:pt>
                <c:pt idx="51">
                  <c:v>0.21657190455422567</c:v>
                </c:pt>
                <c:pt idx="52">
                  <c:v>0.21791232815420808</c:v>
                </c:pt>
                <c:pt idx="53">
                  <c:v>0.20802651048577928</c:v>
                </c:pt>
                <c:pt idx="54">
                  <c:v>0.221036737615245</c:v>
                </c:pt>
                <c:pt idx="55">
                  <c:v>0.21543755710977872</c:v>
                </c:pt>
                <c:pt idx="56">
                  <c:v>0.20841600271130759</c:v>
                </c:pt>
                <c:pt idx="57">
                  <c:v>0.20079322580655445</c:v>
                </c:pt>
                <c:pt idx="58">
                  <c:v>0.20819570605918294</c:v>
                </c:pt>
                <c:pt idx="59">
                  <c:v>0.18602347496435506</c:v>
                </c:pt>
                <c:pt idx="60">
                  <c:v>0.1943309531151007</c:v>
                </c:pt>
                <c:pt idx="61">
                  <c:v>0.2072665779431132</c:v>
                </c:pt>
                <c:pt idx="62">
                  <c:v>0.20345760194038306</c:v>
                </c:pt>
                <c:pt idx="63">
                  <c:v>0.18970677358226035</c:v>
                </c:pt>
                <c:pt idx="64">
                  <c:v>0.20759254917768247</c:v>
                </c:pt>
                <c:pt idx="65">
                  <c:v>0.20901485388156765</c:v>
                </c:pt>
                <c:pt idx="66">
                  <c:v>0.22249520080802937</c:v>
                </c:pt>
                <c:pt idx="67">
                  <c:v>0.22862598386335034</c:v>
                </c:pt>
                <c:pt idx="68">
                  <c:v>0.22877826757458372</c:v>
                </c:pt>
                <c:pt idx="69">
                  <c:v>0.2216806820219125</c:v>
                </c:pt>
                <c:pt idx="70">
                  <c:v>0.23160777528731685</c:v>
                </c:pt>
              </c:numCache>
            </c:numRef>
          </c:val>
          <c:smooth val="0"/>
        </c:ser>
        <c:marker val="1"/>
        <c:axId val="28980360"/>
        <c:axId val="59496649"/>
      </c:lineChart>
      <c:lineChart>
        <c:grouping val="standard"/>
        <c:varyColors val="0"/>
        <c:ser>
          <c:idx val="1"/>
          <c:order val="1"/>
          <c:tx>
            <c:strRef>
              <c:f>Calculs!$A$86</c:f>
              <c:strCache>
                <c:ptCount val="1"/>
                <c:pt idx="0">
                  <c:v>Taux d'autofinancement (épargne/FBCF)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Calculs!$D$1:$BR$1</c:f>
              <c:numCache>
                <c:ptCount val="67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</c:numCache>
            </c:numRef>
          </c:cat>
          <c:val>
            <c:numRef>
              <c:f>Calculs!$D$86:$BV$86</c:f>
              <c:numCache>
                <c:ptCount val="71"/>
                <c:pt idx="0">
                  <c:v>0.6728107441414279</c:v>
                </c:pt>
                <c:pt idx="1">
                  <c:v>0.8281503684276258</c:v>
                </c:pt>
                <c:pt idx="2">
                  <c:v>0.8289037366988369</c:v>
                </c:pt>
                <c:pt idx="3">
                  <c:v>0.7223113249576762</c:v>
                </c:pt>
                <c:pt idx="4">
                  <c:v>0.7043222428936097</c:v>
                </c:pt>
                <c:pt idx="5">
                  <c:v>0.7354419410745234</c:v>
                </c:pt>
                <c:pt idx="6">
                  <c:v>0.7905940789214334</c:v>
                </c:pt>
                <c:pt idx="7">
                  <c:v>0.7434609030837004</c:v>
                </c:pt>
                <c:pt idx="8">
                  <c:v>0.7029462242562929</c:v>
                </c:pt>
                <c:pt idx="9">
                  <c:v>0.6843615143193409</c:v>
                </c:pt>
                <c:pt idx="10">
                  <c:v>0.7050525945160865</c:v>
                </c:pt>
                <c:pt idx="11">
                  <c:v>0.7818991991328957</c:v>
                </c:pt>
                <c:pt idx="12">
                  <c:v>0.7178363345126824</c:v>
                </c:pt>
                <c:pt idx="13">
                  <c:v>0.6670885284834849</c:v>
                </c:pt>
                <c:pt idx="14">
                  <c:v>0.6412503287788807</c:v>
                </c:pt>
                <c:pt idx="15">
                  <c:v>0.6676011564310834</c:v>
                </c:pt>
                <c:pt idx="16">
                  <c:v>0.6987414818376946</c:v>
                </c:pt>
                <c:pt idx="17">
                  <c:v>0.7132421560740144</c:v>
                </c:pt>
                <c:pt idx="18">
                  <c:v>0.7198645421446188</c:v>
                </c:pt>
                <c:pt idx="19">
                  <c:v>0.6918073610169019</c:v>
                </c:pt>
                <c:pt idx="20">
                  <c:v>0.7065323058684054</c:v>
                </c:pt>
                <c:pt idx="21">
                  <c:v>0.6848451727833412</c:v>
                </c:pt>
                <c:pt idx="22">
                  <c:v>0.7307639063679838</c:v>
                </c:pt>
                <c:pt idx="23">
                  <c:v>0.7017385654594541</c:v>
                </c:pt>
                <c:pt idx="24">
                  <c:v>0.7156772499914769</c:v>
                </c:pt>
                <c:pt idx="25">
                  <c:v>0.5978321716017797</c:v>
                </c:pt>
                <c:pt idx="26">
                  <c:v>0.6243903610984312</c:v>
                </c:pt>
                <c:pt idx="27">
                  <c:v>0.597384143052732</c:v>
                </c:pt>
                <c:pt idx="28">
                  <c:v>0.6603729104822524</c:v>
                </c:pt>
                <c:pt idx="29">
                  <c:v>0.6632065464464313</c:v>
                </c:pt>
                <c:pt idx="30">
                  <c:v>0.6567400859055039</c:v>
                </c:pt>
                <c:pt idx="31">
                  <c:v>0.5869336361677083</c:v>
                </c:pt>
                <c:pt idx="32">
                  <c:v>0.5164966142320134</c:v>
                </c:pt>
                <c:pt idx="33">
                  <c:v>0.5168377776171103</c:v>
                </c:pt>
                <c:pt idx="34">
                  <c:v>0.5473513538917043</c:v>
                </c:pt>
                <c:pt idx="35">
                  <c:v>0.6515226166449009</c:v>
                </c:pt>
                <c:pt idx="36">
                  <c:v>0.7059032837669543</c:v>
                </c:pt>
                <c:pt idx="37">
                  <c:v>0.9097901820766798</c:v>
                </c:pt>
                <c:pt idx="38">
                  <c:v>0.8667630849765946</c:v>
                </c:pt>
                <c:pt idx="39">
                  <c:v>0.9560539239948848</c:v>
                </c:pt>
                <c:pt idx="40">
                  <c:v>0.8907234803671759</c:v>
                </c:pt>
                <c:pt idx="41">
                  <c:v>0.8293346044670326</c:v>
                </c:pt>
                <c:pt idx="42">
                  <c:v>0.8320060013914897</c:v>
                </c:pt>
                <c:pt idx="43">
                  <c:v>0.9138948910632076</c:v>
                </c:pt>
                <c:pt idx="44">
                  <c:v>0.9425753592078115</c:v>
                </c:pt>
                <c:pt idx="45">
                  <c:v>0.9798051457893686</c:v>
                </c:pt>
                <c:pt idx="46">
                  <c:v>0.9828116294044835</c:v>
                </c:pt>
                <c:pt idx="47">
                  <c:v>0.9958296703341388</c:v>
                </c:pt>
                <c:pt idx="48">
                  <c:v>1.0716239235088842</c:v>
                </c:pt>
                <c:pt idx="49">
                  <c:v>1.1282598528658496</c:v>
                </c:pt>
                <c:pt idx="50">
                  <c:v>1.1042485020849564</c:v>
                </c:pt>
                <c:pt idx="51">
                  <c:v>0.9869014148182632</c:v>
                </c:pt>
                <c:pt idx="52">
                  <c:v>0.985087735030892</c:v>
                </c:pt>
                <c:pt idx="53">
                  <c:v>0.9873995936377775</c:v>
                </c:pt>
                <c:pt idx="54">
                  <c:v>1.0813033399380965</c:v>
                </c:pt>
                <c:pt idx="55">
                  <c:v>1.0460337709471696</c:v>
                </c:pt>
                <c:pt idx="56">
                  <c:v>0.9959120040837507</c:v>
                </c:pt>
                <c:pt idx="57">
                  <c:v>0.9319565997979734</c:v>
                </c:pt>
                <c:pt idx="58">
                  <c:v>0.9180427134854804</c:v>
                </c:pt>
                <c:pt idx="59">
                  <c:v>0.7953760730447158</c:v>
                </c:pt>
                <c:pt idx="60">
                  <c:v>0.9005312310148491</c:v>
                </c:pt>
                <c:pt idx="61">
                  <c:v>0.9369044632778484</c:v>
                </c:pt>
                <c:pt idx="62">
                  <c:v>0.8943653453619939</c:v>
                </c:pt>
                <c:pt idx="63">
                  <c:v>0.8358943487719416</c:v>
                </c:pt>
                <c:pt idx="64">
                  <c:v>0.9178685530218571</c:v>
                </c:pt>
                <c:pt idx="65">
                  <c:v>0.9167820134725714</c:v>
                </c:pt>
                <c:pt idx="66">
                  <c:v>0.9745449895754433</c:v>
                </c:pt>
                <c:pt idx="67">
                  <c:v>0.9853367955709489</c:v>
                </c:pt>
                <c:pt idx="68">
                  <c:v>0.9618177907501752</c:v>
                </c:pt>
                <c:pt idx="69">
                  <c:v>0.9140036580409159</c:v>
                </c:pt>
                <c:pt idx="70">
                  <c:v>0.9456522299354132</c:v>
                </c:pt>
              </c:numCache>
            </c:numRef>
          </c:val>
          <c:smooth val="0"/>
        </c:ser>
        <c:marker val="1"/>
        <c:axId val="65707794"/>
        <c:axId val="54499235"/>
      </c:lineChart>
      <c:catAx>
        <c:axId val="28980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496649"/>
        <c:crosses val="autoZero"/>
        <c:auto val="1"/>
        <c:lblOffset val="100"/>
        <c:tickLblSkip val="3"/>
        <c:noMultiLvlLbl val="0"/>
      </c:catAx>
      <c:valAx>
        <c:axId val="59496649"/>
        <c:scaling>
          <c:orientation val="minMax"/>
          <c:max val="0.3"/>
          <c:min val="0.1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980360"/>
        <c:crossesAt val="1"/>
        <c:crossBetween val="between"/>
        <c:dispUnits/>
      </c:valAx>
      <c:catAx>
        <c:axId val="65707794"/>
        <c:scaling>
          <c:orientation val="minMax"/>
        </c:scaling>
        <c:axPos val="b"/>
        <c:delete val="1"/>
        <c:majorTickMark val="out"/>
        <c:minorTickMark val="none"/>
        <c:tickLblPos val="nextTo"/>
        <c:crossAx val="54499235"/>
        <c:crosses val="autoZero"/>
        <c:auto val="1"/>
        <c:lblOffset val="100"/>
        <c:tickLblSkip val="1"/>
        <c:noMultiLvlLbl val="0"/>
      </c:catAx>
      <c:valAx>
        <c:axId val="54499235"/>
        <c:scaling>
          <c:orientation val="minMax"/>
          <c:min val="0.2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707794"/>
        <c:crosses val="max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5025"/>
          <c:y val="0.67175"/>
          <c:w val="0.3447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65"/>
          <c:w val="0.9795"/>
          <c:h val="0.967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RDM!$D$25:$BV$25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RDM!$D$26:$BV$26</c:f>
              <c:numCache>
                <c:ptCount val="71"/>
                <c:pt idx="0">
                  <c:v>0.27025269557064435</c:v>
                </c:pt>
                <c:pt idx="1">
                  <c:v>0.28189822991736174</c:v>
                </c:pt>
                <c:pt idx="2">
                  <c:v>0.3169330119791427</c:v>
                </c:pt>
                <c:pt idx="3">
                  <c:v>0.28116395192067</c:v>
                </c:pt>
                <c:pt idx="4">
                  <c:v>0.25729602466166435</c:v>
                </c:pt>
                <c:pt idx="5">
                  <c:v>0.25411443880968326</c:v>
                </c:pt>
                <c:pt idx="6">
                  <c:v>0.2519586313321661</c:v>
                </c:pt>
                <c:pt idx="7">
                  <c:v>0.25832864974742287</c:v>
                </c:pt>
                <c:pt idx="8">
                  <c:v>0.26373324986212343</c:v>
                </c:pt>
                <c:pt idx="9">
                  <c:v>0.24538196578239335</c:v>
                </c:pt>
                <c:pt idx="10">
                  <c:v>0.25589995977569036</c:v>
                </c:pt>
                <c:pt idx="11">
                  <c:v>0.27192579765598146</c:v>
                </c:pt>
                <c:pt idx="12">
                  <c:v>0.2667441333740362</c:v>
                </c:pt>
                <c:pt idx="13">
                  <c:v>0.2513298222861873</c:v>
                </c:pt>
                <c:pt idx="14">
                  <c:v>0.25159733891801056</c:v>
                </c:pt>
                <c:pt idx="15">
                  <c:v>0.2600473180769753</c:v>
                </c:pt>
                <c:pt idx="16">
                  <c:v>0.25953913794457095</c:v>
                </c:pt>
                <c:pt idx="17">
                  <c:v>0.2658393057219024</c:v>
                </c:pt>
                <c:pt idx="18">
                  <c:v>0.2660572896309118</c:v>
                </c:pt>
                <c:pt idx="19">
                  <c:v>0.2694455136604862</c:v>
                </c:pt>
                <c:pt idx="20">
                  <c:v>0.2899325239530177</c:v>
                </c:pt>
                <c:pt idx="21">
                  <c:v>0.3141906566681146</c:v>
                </c:pt>
                <c:pt idx="22">
                  <c:v>0.3200869948542073</c:v>
                </c:pt>
                <c:pt idx="23">
                  <c:v>0.32470430507779224</c:v>
                </c:pt>
                <c:pt idx="24">
                  <c:v>0.3440626824561325</c:v>
                </c:pt>
                <c:pt idx="25">
                  <c:v>0.42355523182919985</c:v>
                </c:pt>
                <c:pt idx="26">
                  <c:v>0.3669173633604097</c:v>
                </c:pt>
                <c:pt idx="27">
                  <c:v>0.39599863248766193</c:v>
                </c:pt>
                <c:pt idx="28">
                  <c:v>0.4063608087041066</c:v>
                </c:pt>
                <c:pt idx="29">
                  <c:v>0.3943829233066229</c:v>
                </c:pt>
                <c:pt idx="30">
                  <c:v>0.4103339495913963</c:v>
                </c:pt>
                <c:pt idx="31">
                  <c:v>0.43502724062526493</c:v>
                </c:pt>
                <c:pt idx="32">
                  <c:v>0.45410818703990097</c:v>
                </c:pt>
                <c:pt idx="33">
                  <c:v>0.45252399108105523</c:v>
                </c:pt>
                <c:pt idx="34">
                  <c:v>0.4513975444587989</c:v>
                </c:pt>
                <c:pt idx="35">
                  <c:v>0.4754174365542829</c:v>
                </c:pt>
                <c:pt idx="36">
                  <c:v>0.4701646176077714</c:v>
                </c:pt>
                <c:pt idx="37">
                  <c:v>0.40888042552622095</c:v>
                </c:pt>
                <c:pt idx="38">
                  <c:v>0.4029272323993502</c:v>
                </c:pt>
                <c:pt idx="39">
                  <c:v>0.4139224042147168</c:v>
                </c:pt>
                <c:pt idx="40">
                  <c:v>0.44001739809258816</c:v>
                </c:pt>
                <c:pt idx="41">
                  <c:v>0.42736071414469384</c:v>
                </c:pt>
                <c:pt idx="42">
                  <c:v>0.4298372857434406</c:v>
                </c:pt>
                <c:pt idx="43">
                  <c:v>0.4199156238721099</c:v>
                </c:pt>
                <c:pt idx="44">
                  <c:v>0.3990507990195413</c:v>
                </c:pt>
                <c:pt idx="45">
                  <c:v>0.4182621076560233</c:v>
                </c:pt>
                <c:pt idx="46">
                  <c:v>0.436461921576501</c:v>
                </c:pt>
                <c:pt idx="47">
                  <c:v>0.44329273624482984</c:v>
                </c:pt>
                <c:pt idx="48">
                  <c:v>0.48033554745602275</c:v>
                </c:pt>
                <c:pt idx="49">
                  <c:v>0.4950679630782195</c:v>
                </c:pt>
                <c:pt idx="50">
                  <c:v>0.4976090994478013</c:v>
                </c:pt>
                <c:pt idx="51">
                  <c:v>0.5586121488712418</c:v>
                </c:pt>
                <c:pt idx="52">
                  <c:v>0.549593716655423</c:v>
                </c:pt>
                <c:pt idx="53">
                  <c:v>0.5307201177557385</c:v>
                </c:pt>
                <c:pt idx="54">
                  <c:v>0.5079785201848226</c:v>
                </c:pt>
                <c:pt idx="55">
                  <c:v>0.5192500550903643</c:v>
                </c:pt>
                <c:pt idx="56">
                  <c:v>0.5398070983324187</c:v>
                </c:pt>
                <c:pt idx="57">
                  <c:v>0.5610344978902424</c:v>
                </c:pt>
                <c:pt idx="58">
                  <c:v>0.5642077137462692</c:v>
                </c:pt>
                <c:pt idx="59">
                  <c:v>0.5739709292404059</c:v>
                </c:pt>
                <c:pt idx="60">
                  <c:v>0.5046243786802084</c:v>
                </c:pt>
                <c:pt idx="61">
                  <c:v>0.5486777604647748</c:v>
                </c:pt>
                <c:pt idx="62">
                  <c:v>0.587905647039265</c:v>
                </c:pt>
                <c:pt idx="63">
                  <c:v>0.5970204773601587</c:v>
                </c:pt>
                <c:pt idx="64">
                  <c:v>0.5976403983178568</c:v>
                </c:pt>
                <c:pt idx="65">
                  <c:v>0.6047879623829212</c:v>
                </c:pt>
                <c:pt idx="66">
                  <c:v>0.617516939345861</c:v>
                </c:pt>
                <c:pt idx="67">
                  <c:v>0.6110014238210953</c:v>
                </c:pt>
                <c:pt idx="68">
                  <c:v>0.6296184647117918</c:v>
                </c:pt>
                <c:pt idx="69">
                  <c:v>0.6447919527901164</c:v>
                </c:pt>
                <c:pt idx="70">
                  <c:v>0.645227290341624</c:v>
                </c:pt>
              </c:numCache>
            </c:numRef>
          </c:val>
          <c:smooth val="0"/>
        </c:ser>
        <c:marker val="1"/>
        <c:axId val="20731068"/>
        <c:axId val="52361885"/>
      </c:lineChart>
      <c:catAx>
        <c:axId val="2073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361885"/>
        <c:crosses val="autoZero"/>
        <c:auto val="1"/>
        <c:lblOffset val="100"/>
        <c:tickLblSkip val="3"/>
        <c:noMultiLvlLbl val="0"/>
      </c:catAx>
      <c:valAx>
        <c:axId val="52361885"/>
        <c:scaling>
          <c:orientation val="minMax"/>
          <c:max val="0.6500000000000001"/>
          <c:min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73106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5"/>
          <c:w val="0.94625"/>
          <c:h val="0.9685"/>
        </c:manualLayout>
      </c:layout>
      <c:lineChart>
        <c:grouping val="standard"/>
        <c:varyColors val="0"/>
        <c:ser>
          <c:idx val="0"/>
          <c:order val="0"/>
          <c:tx>
            <c:strRef>
              <c:f>RDM!$A$27</c:f>
              <c:strCache>
                <c:ptCount val="1"/>
                <c:pt idx="0">
                  <c:v>Solde extérieur des biens et services en % du PIB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RDM!$D$25:$BU$25</c:f>
              <c:numCache>
                <c:ptCount val="70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</c:numCache>
            </c:numRef>
          </c:cat>
          <c:val>
            <c:numRef>
              <c:f>RDM!$D$27:$BV$27</c:f>
              <c:numCache>
                <c:ptCount val="71"/>
                <c:pt idx="0">
                  <c:v>-0.00986737641205559</c:v>
                </c:pt>
                <c:pt idx="1">
                  <c:v>-0.023354003635566674</c:v>
                </c:pt>
                <c:pt idx="2">
                  <c:v>-0.006109823306366191</c:v>
                </c:pt>
                <c:pt idx="3">
                  <c:v>-0.002182629431681942</c:v>
                </c:pt>
                <c:pt idx="4">
                  <c:v>-0.009205779230678028</c:v>
                </c:pt>
                <c:pt idx="5">
                  <c:v>-0.013355978694223837</c:v>
                </c:pt>
                <c:pt idx="6">
                  <c:v>-0.012337893581030953</c:v>
                </c:pt>
                <c:pt idx="7">
                  <c:v>0.010116545566523187</c:v>
                </c:pt>
                <c:pt idx="8">
                  <c:v>0.010129827542518148</c:v>
                </c:pt>
                <c:pt idx="9">
                  <c:v>0.0012936176365786526</c:v>
                </c:pt>
                <c:pt idx="10">
                  <c:v>-0.0192106570759293</c:v>
                </c:pt>
                <c:pt idx="11">
                  <c:v>-0.024347644131092517</c:v>
                </c:pt>
                <c:pt idx="12">
                  <c:v>-0.021451712966154272</c:v>
                </c:pt>
                <c:pt idx="13">
                  <c:v>-0.01213929613872678</c:v>
                </c:pt>
                <c:pt idx="14">
                  <c:v>-0.006955243159188383</c:v>
                </c:pt>
                <c:pt idx="15">
                  <c:v>-0.001827427524761431</c:v>
                </c:pt>
                <c:pt idx="16">
                  <c:v>-0.0118486823166104</c:v>
                </c:pt>
                <c:pt idx="17">
                  <c:v>-0.006037988254839083</c:v>
                </c:pt>
                <c:pt idx="18">
                  <c:v>-0.003717683846110894</c:v>
                </c:pt>
                <c:pt idx="19">
                  <c:v>-0.0016676357858874404</c:v>
                </c:pt>
                <c:pt idx="20">
                  <c:v>0.003984308392767194</c:v>
                </c:pt>
                <c:pt idx="21">
                  <c:v>-0.0054368320310076036</c:v>
                </c:pt>
                <c:pt idx="22">
                  <c:v>-0.009543326946862949</c:v>
                </c:pt>
                <c:pt idx="23">
                  <c:v>-0.007757179017083176</c:v>
                </c:pt>
                <c:pt idx="24">
                  <c:v>-0.006436383814163275</c:v>
                </c:pt>
                <c:pt idx="25">
                  <c:v>0.010949645957467133</c:v>
                </c:pt>
                <c:pt idx="26">
                  <c:v>-0.009747494446234461</c:v>
                </c:pt>
                <c:pt idx="27">
                  <c:v>0.009293434840311388</c:v>
                </c:pt>
                <c:pt idx="28">
                  <c:v>0.0016877065020376005</c:v>
                </c:pt>
                <c:pt idx="29">
                  <c:v>-0.010471135104434542</c:v>
                </c:pt>
                <c:pt idx="30">
                  <c:v>-0.0039828251338867105</c:v>
                </c:pt>
                <c:pt idx="31">
                  <c:v>0.015376626297313612</c:v>
                </c:pt>
                <c:pt idx="32">
                  <c:v>0.014711600510838254</c:v>
                </c:pt>
                <c:pt idx="33">
                  <c:v>0.024550306951363902</c:v>
                </c:pt>
                <c:pt idx="34">
                  <c:v>0.0026712788257379876</c:v>
                </c:pt>
                <c:pt idx="35">
                  <c:v>-0.0012911764938837074</c:v>
                </c:pt>
                <c:pt idx="36">
                  <c:v>0.0036793445545555414</c:v>
                </c:pt>
                <c:pt idx="37">
                  <c:v>0.001209924771306909</c:v>
                </c:pt>
                <c:pt idx="38">
                  <c:v>0.010980947509914338</c:v>
                </c:pt>
                <c:pt idx="39">
                  <c:v>0.006587548496825387</c:v>
                </c:pt>
                <c:pt idx="40">
                  <c:v>0.006854335001335846</c:v>
                </c:pt>
                <c:pt idx="41">
                  <c:v>0.00784522283610695</c:v>
                </c:pt>
                <c:pt idx="42">
                  <c:v>0.0031393090369084987</c:v>
                </c:pt>
                <c:pt idx="43">
                  <c:v>-0.00669523531468278</c:v>
                </c:pt>
                <c:pt idx="44">
                  <c:v>-0.016800095611795098</c:v>
                </c:pt>
                <c:pt idx="45">
                  <c:v>-0.01494447976386493</c:v>
                </c:pt>
                <c:pt idx="46">
                  <c:v>-0.015997240683242812</c:v>
                </c:pt>
                <c:pt idx="47">
                  <c:v>-0.01781954385871047</c:v>
                </c:pt>
                <c:pt idx="48">
                  <c:v>-0.03012886446222856</c:v>
                </c:pt>
                <c:pt idx="49">
                  <c:v>-0.027462323649500204</c:v>
                </c:pt>
                <c:pt idx="50">
                  <c:v>-0.023920996962668004</c:v>
                </c:pt>
                <c:pt idx="51">
                  <c:v>-0.013287026901596668</c:v>
                </c:pt>
                <c:pt idx="52">
                  <c:v>-0.015724289151234503</c:v>
                </c:pt>
                <c:pt idx="53">
                  <c:v>-0.019900818047684222</c:v>
                </c:pt>
                <c:pt idx="54">
                  <c:v>-0.014260678061684988</c:v>
                </c:pt>
                <c:pt idx="55">
                  <c:v>-0.010126944044328158</c:v>
                </c:pt>
                <c:pt idx="56">
                  <c:v>-0.0008544061461067355</c:v>
                </c:pt>
                <c:pt idx="57">
                  <c:v>0.0023329807466458225</c:v>
                </c:pt>
                <c:pt idx="58">
                  <c:v>0.007142260359514943</c:v>
                </c:pt>
                <c:pt idx="59">
                  <c:v>0.011583232114355696</c:v>
                </c:pt>
                <c:pt idx="60">
                  <c:v>0.007913872919145788</c:v>
                </c:pt>
                <c:pt idx="61">
                  <c:v>0.01291226483983022</c:v>
                </c:pt>
                <c:pt idx="62">
                  <c:v>0.019479355717043723</c:v>
                </c:pt>
                <c:pt idx="63">
                  <c:v>0.012959853971965972</c:v>
                </c:pt>
                <c:pt idx="64">
                  <c:v>0.010345790769398946</c:v>
                </c:pt>
                <c:pt idx="65">
                  <c:v>0.011454275181453439</c:v>
                </c:pt>
                <c:pt idx="66">
                  <c:v>0.005664491783234596</c:v>
                </c:pt>
                <c:pt idx="67">
                  <c:v>0.00605068015320512</c:v>
                </c:pt>
                <c:pt idx="68">
                  <c:v>0.010645809053040876</c:v>
                </c:pt>
                <c:pt idx="69">
                  <c:v>0.01040883424517311</c:v>
                </c:pt>
                <c:pt idx="70">
                  <c:v>0.009793017131493156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RDM!$A$28</c:f>
              <c:strCache>
                <c:ptCount val="1"/>
                <c:pt idx="0">
                  <c:v>Solde extérieur courant en % du PIB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RDM!$D$25:$BU$25</c:f>
              <c:numCache>
                <c:ptCount val="70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</c:numCache>
            </c:numRef>
          </c:cat>
          <c:val>
            <c:numRef>
              <c:f>RDM!$D$28:$BV$28</c:f>
              <c:numCache>
                <c:ptCount val="71"/>
                <c:pt idx="0">
                  <c:v>-0.027931102272899116</c:v>
                </c:pt>
                <c:pt idx="1">
                  <c:v>-0.03389972539868759</c:v>
                </c:pt>
                <c:pt idx="2">
                  <c:v>-0.01199961110002405</c:v>
                </c:pt>
                <c:pt idx="3">
                  <c:v>-0.004659496633832074</c:v>
                </c:pt>
                <c:pt idx="4">
                  <c:v>-0.013308999136164231</c:v>
                </c:pt>
                <c:pt idx="5">
                  <c:v>-0.021026696009951197</c:v>
                </c:pt>
                <c:pt idx="6">
                  <c:v>-0.01770187257025848</c:v>
                </c:pt>
                <c:pt idx="7">
                  <c:v>0.010543957837630454</c:v>
                </c:pt>
                <c:pt idx="8">
                  <c:v>0.01412452115846115</c:v>
                </c:pt>
                <c:pt idx="9">
                  <c:v>0.005055695274293417</c:v>
                </c:pt>
                <c:pt idx="10">
                  <c:v>-0.013226699477083975</c:v>
                </c:pt>
                <c:pt idx="11">
                  <c:v>-0.01915271137910198</c:v>
                </c:pt>
                <c:pt idx="12">
                  <c:v>-0.015169031698982758</c:v>
                </c:pt>
                <c:pt idx="13">
                  <c:v>-0.008818035324859726</c:v>
                </c:pt>
                <c:pt idx="14">
                  <c:v>-0.005238770033357578</c:v>
                </c:pt>
                <c:pt idx="15">
                  <c:v>0.00034626430283569266</c:v>
                </c:pt>
                <c:pt idx="16">
                  <c:v>-0.009365104289340766</c:v>
                </c:pt>
                <c:pt idx="17">
                  <c:v>-0.0028952401189970252</c:v>
                </c:pt>
                <c:pt idx="18">
                  <c:v>-0.0010787872019654922</c:v>
                </c:pt>
                <c:pt idx="19">
                  <c:v>0.003341413876695276</c:v>
                </c:pt>
                <c:pt idx="20">
                  <c:v>0.010900113735674021</c:v>
                </c:pt>
                <c:pt idx="21">
                  <c:v>0.00099842320733312</c:v>
                </c:pt>
                <c:pt idx="22">
                  <c:v>-0.0023367919185232843</c:v>
                </c:pt>
                <c:pt idx="23">
                  <c:v>-0.001754135958636899</c:v>
                </c:pt>
                <c:pt idx="24">
                  <c:v>0.0027488200241566345</c:v>
                </c:pt>
                <c:pt idx="25">
                  <c:v>0.018043870228187278</c:v>
                </c:pt>
                <c:pt idx="26">
                  <c:v>-0.0009042886940595907</c:v>
                </c:pt>
                <c:pt idx="27">
                  <c:v>0.017364985668265276</c:v>
                </c:pt>
                <c:pt idx="28">
                  <c:v>0.00961223492691983</c:v>
                </c:pt>
                <c:pt idx="29">
                  <c:v>-0.00169728540469371</c:v>
                </c:pt>
                <c:pt idx="30">
                  <c:v>0.0043002457498534695</c:v>
                </c:pt>
                <c:pt idx="31">
                  <c:v>0.019844606803327624</c:v>
                </c:pt>
                <c:pt idx="32">
                  <c:v>0.021293162763711033</c:v>
                </c:pt>
                <c:pt idx="33">
                  <c:v>0.03594677439117416</c:v>
                </c:pt>
                <c:pt idx="34">
                  <c:v>0.02052535816381056</c:v>
                </c:pt>
                <c:pt idx="35">
                  <c:v>0.016710898666760204</c:v>
                </c:pt>
                <c:pt idx="36">
                  <c:v>0.017477876485783816</c:v>
                </c:pt>
                <c:pt idx="37">
                  <c:v>0.009951434827640349</c:v>
                </c:pt>
                <c:pt idx="38">
                  <c:v>0.017194858867458286</c:v>
                </c:pt>
                <c:pt idx="39">
                  <c:v>0.01478283106459989</c:v>
                </c:pt>
                <c:pt idx="40">
                  <c:v>0.015234463066059798</c:v>
                </c:pt>
                <c:pt idx="41">
                  <c:v>0.016197780143545754</c:v>
                </c:pt>
                <c:pt idx="42">
                  <c:v>0.014754807433362048</c:v>
                </c:pt>
                <c:pt idx="43">
                  <c:v>0.0029654723491078653</c:v>
                </c:pt>
                <c:pt idx="44">
                  <c:v>-0.007861443449169243</c:v>
                </c:pt>
                <c:pt idx="45">
                  <c:v>-0.004217678414797734</c:v>
                </c:pt>
                <c:pt idx="46">
                  <c:v>-0.006419745465834165</c:v>
                </c:pt>
                <c:pt idx="47">
                  <c:v>-0.013134674715545544</c:v>
                </c:pt>
                <c:pt idx="48">
                  <c:v>-0.028310685316236702</c:v>
                </c:pt>
                <c:pt idx="49">
                  <c:v>-0.026999048299432546</c:v>
                </c:pt>
                <c:pt idx="50">
                  <c:v>-0.02904726647615027</c:v>
                </c:pt>
                <c:pt idx="51">
                  <c:v>-0.013674289021308274</c:v>
                </c:pt>
                <c:pt idx="52">
                  <c:v>-0.01836705359296929</c:v>
                </c:pt>
                <c:pt idx="53">
                  <c:v>-0.015589271188613989</c:v>
                </c:pt>
                <c:pt idx="54">
                  <c:v>-0.012547390151924446</c:v>
                </c:pt>
                <c:pt idx="55">
                  <c:v>-0.008855772399184633</c:v>
                </c:pt>
                <c:pt idx="56">
                  <c:v>-0.0015377951553336763</c:v>
                </c:pt>
                <c:pt idx="57">
                  <c:v>-0.0004220976135766418</c:v>
                </c:pt>
                <c:pt idx="58">
                  <c:v>0.004887964634280645</c:v>
                </c:pt>
                <c:pt idx="59">
                  <c:v>0.006770194440819522</c:v>
                </c:pt>
                <c:pt idx="60">
                  <c:v>0.0038657889862144224</c:v>
                </c:pt>
                <c:pt idx="61">
                  <c:v>0.008080132752698983</c:v>
                </c:pt>
                <c:pt idx="62">
                  <c:v>0.011805415443266755</c:v>
                </c:pt>
                <c:pt idx="63">
                  <c:v>0.011591990135601018</c:v>
                </c:pt>
                <c:pt idx="64">
                  <c:v>0.009807341103716203</c:v>
                </c:pt>
                <c:pt idx="65">
                  <c:v>0.012302553942860946</c:v>
                </c:pt>
                <c:pt idx="66">
                  <c:v>0.004955008842666046</c:v>
                </c:pt>
                <c:pt idx="67">
                  <c:v>0.00604217572038141</c:v>
                </c:pt>
                <c:pt idx="68">
                  <c:v>0.007086323420610584</c:v>
                </c:pt>
                <c:pt idx="69">
                  <c:v>0.008505574752109347</c:v>
                </c:pt>
                <c:pt idx="70">
                  <c:v>0.008176994098217922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RDM!$A$29</c:f>
              <c:strCache>
                <c:ptCount val="1"/>
                <c:pt idx="0">
                  <c:v>Capacité/besoin de financement en % du PIB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numRef>
              <c:f>RDM!$D$25:$BU$25</c:f>
              <c:numCache>
                <c:ptCount val="70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</c:numCache>
            </c:numRef>
          </c:cat>
          <c:val>
            <c:numRef>
              <c:f>RDM!$D$29:$BV$29</c:f>
              <c:numCache>
                <c:ptCount val="71"/>
                <c:pt idx="0">
                  <c:v>-0.026184463229845602</c:v>
                </c:pt>
                <c:pt idx="1">
                  <c:v>-0.03125684891770985</c:v>
                </c:pt>
                <c:pt idx="2">
                  <c:v>-0.009737850713580286</c:v>
                </c:pt>
                <c:pt idx="3">
                  <c:v>-0.0024109930744333724</c:v>
                </c:pt>
                <c:pt idx="4">
                  <c:v>-0.011407713545283625</c:v>
                </c:pt>
                <c:pt idx="5">
                  <c:v>-0.01910901668101936</c:v>
                </c:pt>
                <c:pt idx="6">
                  <c:v>-0.015884203341543758</c:v>
                </c:pt>
                <c:pt idx="7">
                  <c:v>0.012553132056929968</c:v>
                </c:pt>
                <c:pt idx="8">
                  <c:v>0.01557632398753894</c:v>
                </c:pt>
                <c:pt idx="9">
                  <c:v>0.006062703015342667</c:v>
                </c:pt>
                <c:pt idx="10">
                  <c:v>-0.01228024513167546</c:v>
                </c:pt>
                <c:pt idx="11">
                  <c:v>-0.018127817124701875</c:v>
                </c:pt>
                <c:pt idx="12">
                  <c:v>-0.014263065121271505</c:v>
                </c:pt>
                <c:pt idx="13">
                  <c:v>-0.007693375578365061</c:v>
                </c:pt>
                <c:pt idx="14">
                  <c:v>-0.003953374633192044</c:v>
                </c:pt>
                <c:pt idx="15">
                  <c:v>0.0012931911718149338</c:v>
                </c:pt>
                <c:pt idx="16">
                  <c:v>-0.008632331004161106</c:v>
                </c:pt>
                <c:pt idx="17">
                  <c:v>-0.002242060425762083</c:v>
                </c:pt>
                <c:pt idx="18">
                  <c:v>-0.0004333016918867608</c:v>
                </c:pt>
                <c:pt idx="19">
                  <c:v>0.003875794404769705</c:v>
                </c:pt>
                <c:pt idx="20">
                  <c:v>0.011318390471121995</c:v>
                </c:pt>
                <c:pt idx="21">
                  <c:v>0.0014399569763131055</c:v>
                </c:pt>
                <c:pt idx="22">
                  <c:v>-0.00193306046984069</c:v>
                </c:pt>
                <c:pt idx="23">
                  <c:v>-0.0017228235134736176</c:v>
                </c:pt>
                <c:pt idx="24">
                  <c:v>0.0025844702253876423</c:v>
                </c:pt>
                <c:pt idx="25">
                  <c:v>0.017825593752612032</c:v>
                </c:pt>
                <c:pt idx="26">
                  <c:v>-0.0012027505977717104</c:v>
                </c:pt>
                <c:pt idx="27">
                  <c:v>0.017361684270453443</c:v>
                </c:pt>
                <c:pt idx="28">
                  <c:v>0.00937299650040465</c:v>
                </c:pt>
                <c:pt idx="29">
                  <c:v>-0.0017687108002943071</c:v>
                </c:pt>
                <c:pt idx="30">
                  <c:v>0.004286936182886509</c:v>
                </c:pt>
                <c:pt idx="31">
                  <c:v>0.01911835245404687</c:v>
                </c:pt>
                <c:pt idx="32">
                  <c:v>0.020921583426032085</c:v>
                </c:pt>
                <c:pt idx="33">
                  <c:v>0.0352308901572488</c:v>
                </c:pt>
                <c:pt idx="34">
                  <c:v>0.019591940138266387</c:v>
                </c:pt>
                <c:pt idx="35">
                  <c:v>0.016151940456241153</c:v>
                </c:pt>
                <c:pt idx="36">
                  <c:v>0.01711123543647772</c:v>
                </c:pt>
                <c:pt idx="37">
                  <c:v>0.009367096159679626</c:v>
                </c:pt>
                <c:pt idx="38">
                  <c:v>0.016380823628891525</c:v>
                </c:pt>
                <c:pt idx="39">
                  <c:v>0.013357865283665898</c:v>
                </c:pt>
                <c:pt idx="40">
                  <c:v>0.01451148145741218</c:v>
                </c:pt>
                <c:pt idx="41">
                  <c:v>0.018150139870547605</c:v>
                </c:pt>
                <c:pt idx="42">
                  <c:v>0.014031626853110163</c:v>
                </c:pt>
                <c:pt idx="43">
                  <c:v>0.002132657296296303</c:v>
                </c:pt>
                <c:pt idx="44">
                  <c:v>-0.008778160935139393</c:v>
                </c:pt>
                <c:pt idx="45">
                  <c:v>-0.001773335318867693</c:v>
                </c:pt>
                <c:pt idx="46">
                  <c:v>-0.006877771034167558</c:v>
                </c:pt>
                <c:pt idx="47">
                  <c:v>-0.013662518052282044</c:v>
                </c:pt>
                <c:pt idx="48">
                  <c:v>-0.029296934374368852</c:v>
                </c:pt>
                <c:pt idx="49">
                  <c:v>-0.027731353259622525</c:v>
                </c:pt>
                <c:pt idx="50">
                  <c:v>-0.02853049248489988</c:v>
                </c:pt>
                <c:pt idx="51">
                  <c:v>-0.01470162251736474</c:v>
                </c:pt>
                <c:pt idx="52">
                  <c:v>-0.01799649057316933</c:v>
                </c:pt>
                <c:pt idx="53">
                  <c:v>-0.015677441881028514</c:v>
                </c:pt>
                <c:pt idx="54">
                  <c:v>-0.007772653354231137</c:v>
                </c:pt>
                <c:pt idx="55">
                  <c:v>-0.009100488052213048</c:v>
                </c:pt>
                <c:pt idx="56">
                  <c:v>-0.0015021193949912026</c:v>
                </c:pt>
                <c:pt idx="57">
                  <c:v>-0.0008414357119254398</c:v>
                </c:pt>
                <c:pt idx="58">
                  <c:v>0.004545421297912669</c:v>
                </c:pt>
                <c:pt idx="59">
                  <c:v>0.006575452473925656</c:v>
                </c:pt>
                <c:pt idx="60">
                  <c:v>0.003701568609285278</c:v>
                </c:pt>
                <c:pt idx="61">
                  <c:v>0.008022496991663864</c:v>
                </c:pt>
                <c:pt idx="62">
                  <c:v>0.01188703346615857</c:v>
                </c:pt>
                <c:pt idx="63">
                  <c:v>0.013234556572171144</c:v>
                </c:pt>
                <c:pt idx="64">
                  <c:v>0.009585348697689107</c:v>
                </c:pt>
                <c:pt idx="65">
                  <c:v>0.012800282762068028</c:v>
                </c:pt>
                <c:pt idx="66">
                  <c:v>0.004900424484359762</c:v>
                </c:pt>
                <c:pt idx="67">
                  <c:v>0.005958474197327012</c:v>
                </c:pt>
                <c:pt idx="68">
                  <c:v>0.0068839067862605675</c:v>
                </c:pt>
                <c:pt idx="69">
                  <c:v>0.008121364567331063</c:v>
                </c:pt>
                <c:pt idx="70">
                  <c:v>0.007763094321328041</c:v>
                </c:pt>
              </c:numCache>
            </c:numRef>
          </c:val>
          <c:smooth val="0"/>
        </c:ser>
        <c:marker val="1"/>
        <c:axId val="1494918"/>
        <c:axId val="13454263"/>
      </c:lineChart>
      <c:catAx>
        <c:axId val="1494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3454263"/>
        <c:crosses val="autoZero"/>
        <c:auto val="1"/>
        <c:lblOffset val="100"/>
        <c:tickLblSkip val="3"/>
        <c:noMultiLvlLbl val="0"/>
      </c:catAx>
      <c:valAx>
        <c:axId val="13454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4949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9975"/>
          <c:y val="0.0285"/>
          <c:w val="0.31925"/>
          <c:h val="0.21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Taux de marge et taux d'épargne des sociétés non financières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3125"/>
          <c:w val="0.9745"/>
          <c:h val="0.85225"/>
        </c:manualLayout>
      </c:layout>
      <c:lineChart>
        <c:grouping val="standard"/>
        <c:varyColors val="0"/>
        <c:ser>
          <c:idx val="0"/>
          <c:order val="0"/>
          <c:tx>
            <c:strRef>
              <c:f>Calculs!$A$87</c:f>
              <c:strCache>
                <c:ptCount val="1"/>
                <c:pt idx="0">
                  <c:v>Taux de marge (EBE/VA)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Calculs!$D$1:$BU$1</c:f>
              <c:numCache>
                <c:ptCount val="70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</c:numCache>
            </c:numRef>
          </c:cat>
          <c:val>
            <c:numRef>
              <c:f>Calculs!$D$87:$BV$87</c:f>
              <c:numCache>
                <c:ptCount val="71"/>
                <c:pt idx="0">
                  <c:v>0.3015955015994755</c:v>
                </c:pt>
                <c:pt idx="1">
                  <c:v>0.33721539527729416</c:v>
                </c:pt>
                <c:pt idx="2">
                  <c:v>0.3314062037263562</c:v>
                </c:pt>
                <c:pt idx="3">
                  <c:v>0.30255107675317505</c:v>
                </c:pt>
                <c:pt idx="4">
                  <c:v>0.305759869620226</c:v>
                </c:pt>
                <c:pt idx="5">
                  <c:v>0.29589453105418817</c:v>
                </c:pt>
                <c:pt idx="6">
                  <c:v>0.3000933233063632</c:v>
                </c:pt>
                <c:pt idx="7">
                  <c:v>0.29642725124957814</c:v>
                </c:pt>
                <c:pt idx="8">
                  <c:v>0.29592635835516573</c:v>
                </c:pt>
                <c:pt idx="9">
                  <c:v>0.29869633556260977</c:v>
                </c:pt>
                <c:pt idx="10">
                  <c:v>0.30474771320619937</c:v>
                </c:pt>
                <c:pt idx="11">
                  <c:v>0.3157134732833865</c:v>
                </c:pt>
                <c:pt idx="12">
                  <c:v>0.3053475863863307</c:v>
                </c:pt>
                <c:pt idx="13">
                  <c:v>0.2893409064112311</c:v>
                </c:pt>
                <c:pt idx="14">
                  <c:v>0.2804034118341291</c:v>
                </c:pt>
                <c:pt idx="15">
                  <c:v>0.2831182312468747</c:v>
                </c:pt>
                <c:pt idx="16">
                  <c:v>0.2861564483504219</c:v>
                </c:pt>
                <c:pt idx="17">
                  <c:v>0.2894725533274961</c:v>
                </c:pt>
                <c:pt idx="18">
                  <c:v>0.29199360362328913</c:v>
                </c:pt>
                <c:pt idx="19">
                  <c:v>0.2831662307468759</c:v>
                </c:pt>
                <c:pt idx="20">
                  <c:v>0.30160460271250983</c:v>
                </c:pt>
                <c:pt idx="21">
                  <c:v>0.3044070048163705</c:v>
                </c:pt>
                <c:pt idx="22">
                  <c:v>0.308251952310392</c:v>
                </c:pt>
                <c:pt idx="23">
                  <c:v>0.3009459588582973</c:v>
                </c:pt>
                <c:pt idx="24">
                  <c:v>0.30190785797263425</c:v>
                </c:pt>
                <c:pt idx="25">
                  <c:v>0.2938501030764351</c:v>
                </c:pt>
                <c:pt idx="26">
                  <c:v>0.2646356268747774</c:v>
                </c:pt>
                <c:pt idx="27">
                  <c:v>0.2605305852321074</c:v>
                </c:pt>
                <c:pt idx="28">
                  <c:v>0.27028600054049423</c:v>
                </c:pt>
                <c:pt idx="29">
                  <c:v>0.2603578090524498</c:v>
                </c:pt>
                <c:pt idx="30">
                  <c:v>0.25855721224942757</c:v>
                </c:pt>
                <c:pt idx="31">
                  <c:v>0.2515613075014639</c:v>
                </c:pt>
                <c:pt idx="32">
                  <c:v>0.2475642148650219</c:v>
                </c:pt>
                <c:pt idx="33">
                  <c:v>0.24768301236712303</c:v>
                </c:pt>
                <c:pt idx="34">
                  <c:v>0.2545664826555254</c:v>
                </c:pt>
                <c:pt idx="35">
                  <c:v>0.2707620746430045</c:v>
                </c:pt>
                <c:pt idx="36">
                  <c:v>0.28219736033042797</c:v>
                </c:pt>
                <c:pt idx="37">
                  <c:v>0.31607730976560444</c:v>
                </c:pt>
                <c:pt idx="38">
                  <c:v>0.31783800995403183</c:v>
                </c:pt>
                <c:pt idx="39">
                  <c:v>0.3352207688410172</c:v>
                </c:pt>
                <c:pt idx="40">
                  <c:v>0.3366926320142036</c:v>
                </c:pt>
                <c:pt idx="41">
                  <c:v>0.3296643161907904</c:v>
                </c:pt>
                <c:pt idx="42">
                  <c:v>0.3266751018771063</c:v>
                </c:pt>
                <c:pt idx="43">
                  <c:v>0.32570072204964734</c:v>
                </c:pt>
                <c:pt idx="44">
                  <c:v>0.31730293231122797</c:v>
                </c:pt>
                <c:pt idx="45">
                  <c:v>0.31871888682300725</c:v>
                </c:pt>
                <c:pt idx="46">
                  <c:v>0.32514865304014484</c:v>
                </c:pt>
                <c:pt idx="47">
                  <c:v>0.3159161820092558</c:v>
                </c:pt>
                <c:pt idx="48">
                  <c:v>0.32258065019728355</c:v>
                </c:pt>
                <c:pt idx="49">
                  <c:v>0.3341963846868809</c:v>
                </c:pt>
                <c:pt idx="50">
                  <c:v>0.3255961687914355</c:v>
                </c:pt>
                <c:pt idx="51">
                  <c:v>0.32550272810041975</c:v>
                </c:pt>
                <c:pt idx="52">
                  <c:v>0.32675842696773016</c:v>
                </c:pt>
                <c:pt idx="53">
                  <c:v>0.3208142173401645</c:v>
                </c:pt>
                <c:pt idx="54">
                  <c:v>0.32327397513795464</c:v>
                </c:pt>
                <c:pt idx="55">
                  <c:v>0.3237110627994964</c:v>
                </c:pt>
                <c:pt idx="56">
                  <c:v>0.32261106827806757</c:v>
                </c:pt>
                <c:pt idx="57">
                  <c:v>0.32546742183441063</c:v>
                </c:pt>
                <c:pt idx="58">
                  <c:v>0.3334790262915349</c:v>
                </c:pt>
                <c:pt idx="59">
                  <c:v>0.32990535120343034</c:v>
                </c:pt>
                <c:pt idx="60">
                  <c:v>0.308143407420175</c:v>
                </c:pt>
                <c:pt idx="61">
                  <c:v>0.31385841425311184</c:v>
                </c:pt>
                <c:pt idx="62">
                  <c:v>0.31107171940040057</c:v>
                </c:pt>
                <c:pt idx="63">
                  <c:v>0.3025611802323741</c:v>
                </c:pt>
                <c:pt idx="64">
                  <c:v>0.29744606102671656</c:v>
                </c:pt>
                <c:pt idx="65">
                  <c:v>0.3032973840818901</c:v>
                </c:pt>
                <c:pt idx="66">
                  <c:v>0.3201927269601592</c:v>
                </c:pt>
                <c:pt idx="67">
                  <c:v>0.31733205004623793</c:v>
                </c:pt>
                <c:pt idx="68">
                  <c:v>0.31650500812623045</c:v>
                </c:pt>
                <c:pt idx="69">
                  <c:v>0.3140725378426421</c:v>
                </c:pt>
                <c:pt idx="70">
                  <c:v>0.3318003981055666</c:v>
                </c:pt>
              </c:numCache>
            </c:numRef>
          </c:val>
          <c:smooth val="0"/>
        </c:ser>
        <c:marker val="1"/>
        <c:axId val="53979504"/>
        <c:axId val="16053489"/>
      </c:lineChart>
      <c:lineChart>
        <c:grouping val="standard"/>
        <c:varyColors val="0"/>
        <c:ser>
          <c:idx val="1"/>
          <c:order val="1"/>
          <c:tx>
            <c:strRef>
              <c:f>Calculs!$A$88</c:f>
              <c:strCache>
                <c:ptCount val="1"/>
                <c:pt idx="0">
                  <c:v>Taux d'épargne (épargne/VA)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Calculs!$D$88:$BV$88</c:f>
              <c:numCache>
                <c:ptCount val="71"/>
                <c:pt idx="0">
                  <c:v>0.19509626656599577</c:v>
                </c:pt>
                <c:pt idx="1">
                  <c:v>0.2241679484795727</c:v>
                </c:pt>
                <c:pt idx="2">
                  <c:v>0.21564966586405365</c:v>
                </c:pt>
                <c:pt idx="3">
                  <c:v>0.17905024848150192</c:v>
                </c:pt>
                <c:pt idx="4">
                  <c:v>0.17454377801127957</c:v>
                </c:pt>
                <c:pt idx="5">
                  <c:v>0.170173943556068</c:v>
                </c:pt>
                <c:pt idx="6">
                  <c:v>0.18170863195281284</c:v>
                </c:pt>
                <c:pt idx="7">
                  <c:v>0.1735909098214429</c:v>
                </c:pt>
                <c:pt idx="8">
                  <c:v>0.17495586057637544</c:v>
                </c:pt>
                <c:pt idx="9">
                  <c:v>0.17204055844916324</c:v>
                </c:pt>
                <c:pt idx="10">
                  <c:v>0.1788080209397202</c:v>
                </c:pt>
                <c:pt idx="11">
                  <c:v>0.1926414954380239</c:v>
                </c:pt>
                <c:pt idx="12">
                  <c:v>0.18293760625866332</c:v>
                </c:pt>
                <c:pt idx="13">
                  <c:v>0.17358584154269613</c:v>
                </c:pt>
                <c:pt idx="14">
                  <c:v>0.16566350160041485</c:v>
                </c:pt>
                <c:pt idx="15">
                  <c:v>0.16881768753125256</c:v>
                </c:pt>
                <c:pt idx="16">
                  <c:v>0.17313594196833365</c:v>
                </c:pt>
                <c:pt idx="17">
                  <c:v>0.17858735180838092</c:v>
                </c:pt>
                <c:pt idx="18">
                  <c:v>0.1826294670348225</c:v>
                </c:pt>
                <c:pt idx="19">
                  <c:v>0.16903925094449287</c:v>
                </c:pt>
                <c:pt idx="20">
                  <c:v>0.1761968491365972</c:v>
                </c:pt>
                <c:pt idx="21">
                  <c:v>0.16604174876063205</c:v>
                </c:pt>
                <c:pt idx="22">
                  <c:v>0.17613335618422468</c:v>
                </c:pt>
                <c:pt idx="23">
                  <c:v>0.17101926043216534</c:v>
                </c:pt>
                <c:pt idx="24">
                  <c:v>0.17036350862222882</c:v>
                </c:pt>
                <c:pt idx="25">
                  <c:v>0.1428946638122423</c:v>
                </c:pt>
                <c:pt idx="26">
                  <c:v>0.13648860494245357</c:v>
                </c:pt>
                <c:pt idx="27">
                  <c:v>0.13068734045570576</c:v>
                </c:pt>
                <c:pt idx="28">
                  <c:v>0.14032614212361497</c:v>
                </c:pt>
                <c:pt idx="29">
                  <c:v>0.1394619704695705</c:v>
                </c:pt>
                <c:pt idx="30">
                  <c:v>0.13669760297737082</c:v>
                </c:pt>
                <c:pt idx="31">
                  <c:v>0.12966875695612223</c:v>
                </c:pt>
                <c:pt idx="32">
                  <c:v>0.11178673379426864</c:v>
                </c:pt>
                <c:pt idx="33">
                  <c:v>0.11204505840515161</c:v>
                </c:pt>
                <c:pt idx="34">
                  <c:v>0.11290752575730499</c:v>
                </c:pt>
                <c:pt idx="35">
                  <c:v>0.13045246909783415</c:v>
                </c:pt>
                <c:pt idx="36">
                  <c:v>0.1438991728503786</c:v>
                </c:pt>
                <c:pt idx="37">
                  <c:v>0.184987483610089</c:v>
                </c:pt>
                <c:pt idx="38">
                  <c:v>0.18114460672782293</c:v>
                </c:pt>
                <c:pt idx="39">
                  <c:v>0.20511558014153164</c:v>
                </c:pt>
                <c:pt idx="40">
                  <c:v>0.19790425616640134</c:v>
                </c:pt>
                <c:pt idx="41">
                  <c:v>0.1890404401615392</c:v>
                </c:pt>
                <c:pt idx="42">
                  <c:v>0.19124990163152053</c:v>
                </c:pt>
                <c:pt idx="43">
                  <c:v>0.19954109134651649</c:v>
                </c:pt>
                <c:pt idx="44">
                  <c:v>0.19164351922527445</c:v>
                </c:pt>
                <c:pt idx="45">
                  <c:v>0.19709045045641274</c:v>
                </c:pt>
                <c:pt idx="46">
                  <c:v>0.19466605252101776</c:v>
                </c:pt>
                <c:pt idx="47">
                  <c:v>0.1998209868081801</c:v>
                </c:pt>
                <c:pt idx="48">
                  <c:v>0.20791906707702223</c:v>
                </c:pt>
                <c:pt idx="49">
                  <c:v>0.22426128986706295</c:v>
                </c:pt>
                <c:pt idx="50">
                  <c:v>0.23160618845893297</c:v>
                </c:pt>
                <c:pt idx="51">
                  <c:v>0.21657190455422567</c:v>
                </c:pt>
                <c:pt idx="52">
                  <c:v>0.21791232815420808</c:v>
                </c:pt>
                <c:pt idx="53">
                  <c:v>0.20802651048577928</c:v>
                </c:pt>
                <c:pt idx="54">
                  <c:v>0.221036737615245</c:v>
                </c:pt>
                <c:pt idx="55">
                  <c:v>0.21543755710977872</c:v>
                </c:pt>
                <c:pt idx="56">
                  <c:v>0.20841600271130759</c:v>
                </c:pt>
                <c:pt idx="57">
                  <c:v>0.20079322580655445</c:v>
                </c:pt>
                <c:pt idx="58">
                  <c:v>0.20819570605918294</c:v>
                </c:pt>
                <c:pt idx="59">
                  <c:v>0.18602347496435506</c:v>
                </c:pt>
                <c:pt idx="60">
                  <c:v>0.1943309531151007</c:v>
                </c:pt>
                <c:pt idx="61">
                  <c:v>0.2072665779431132</c:v>
                </c:pt>
                <c:pt idx="62">
                  <c:v>0.20345760194038306</c:v>
                </c:pt>
                <c:pt idx="63">
                  <c:v>0.18970677358226035</c:v>
                </c:pt>
                <c:pt idx="64">
                  <c:v>0.20759254917768247</c:v>
                </c:pt>
                <c:pt idx="65">
                  <c:v>0.20901485388156765</c:v>
                </c:pt>
                <c:pt idx="66">
                  <c:v>0.22249520080802937</c:v>
                </c:pt>
                <c:pt idx="67">
                  <c:v>0.22862598386335034</c:v>
                </c:pt>
                <c:pt idx="68">
                  <c:v>0.22877826757458372</c:v>
                </c:pt>
                <c:pt idx="69">
                  <c:v>0.2216806820219125</c:v>
                </c:pt>
                <c:pt idx="70">
                  <c:v>0.23160777528731685</c:v>
                </c:pt>
              </c:numCache>
            </c:numRef>
          </c:val>
          <c:smooth val="0"/>
        </c:ser>
        <c:marker val="1"/>
        <c:axId val="10263674"/>
        <c:axId val="25264203"/>
      </c:lineChart>
      <c:catAx>
        <c:axId val="5397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6053489"/>
        <c:crosses val="autoZero"/>
        <c:auto val="1"/>
        <c:lblOffset val="100"/>
        <c:tickLblSkip val="3"/>
        <c:noMultiLvlLbl val="0"/>
      </c:catAx>
      <c:valAx>
        <c:axId val="16053489"/>
        <c:scaling>
          <c:orientation val="minMax"/>
          <c:max val="0.36000000000000004"/>
          <c:min val="0.24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979504"/>
        <c:crossesAt val="1"/>
        <c:crossBetween val="between"/>
        <c:dispUnits/>
      </c:valAx>
      <c:catAx>
        <c:axId val="10263674"/>
        <c:scaling>
          <c:orientation val="minMax"/>
        </c:scaling>
        <c:axPos val="b"/>
        <c:delete val="1"/>
        <c:majorTickMark val="out"/>
        <c:minorTickMark val="none"/>
        <c:tickLblPos val="nextTo"/>
        <c:crossAx val="25264203"/>
        <c:crosses val="autoZero"/>
        <c:auto val="1"/>
        <c:lblOffset val="100"/>
        <c:tickLblSkip val="1"/>
        <c:noMultiLvlLbl val="0"/>
      </c:catAx>
      <c:valAx>
        <c:axId val="25264203"/>
        <c:scaling>
          <c:orientation val="minMax"/>
          <c:max val="0.24000000000000002"/>
          <c:min val="0.05"/>
        </c:scaling>
        <c:axPos val="l"/>
        <c:delete val="0"/>
        <c:numFmt formatCode="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0263674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225"/>
          <c:y val="0.18"/>
          <c:w val="0.38225"/>
          <c:h val="0.11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Parts dans la VA (total=100%)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6"/>
          <c:w val="0.92475"/>
          <c:h val="0.85775"/>
        </c:manualLayout>
      </c:layout>
      <c:lineChart>
        <c:grouping val="standard"/>
        <c:varyColors val="0"/>
        <c:ser>
          <c:idx val="0"/>
          <c:order val="0"/>
          <c:tx>
            <c:strRef>
              <c:f>Calculs!$A$3</c:f>
              <c:strCache>
                <c:ptCount val="1"/>
                <c:pt idx="0">
                  <c:v>Rémunérations des salariés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Calculs!$D$3:$BV$3</c:f>
              <c:numCache>
                <c:ptCount val="71"/>
                <c:pt idx="0">
                  <c:v>0.6832641220767351</c:v>
                </c:pt>
                <c:pt idx="1">
                  <c:v>0.645746353171853</c:v>
                </c:pt>
                <c:pt idx="2">
                  <c:v>0.6495371026099944</c:v>
                </c:pt>
                <c:pt idx="3">
                  <c:v>0.6752401987852016</c:v>
                </c:pt>
                <c:pt idx="4">
                  <c:v>0.6739004567580897</c:v>
                </c:pt>
                <c:pt idx="5">
                  <c:v>0.6856584289939346</c:v>
                </c:pt>
                <c:pt idx="6">
                  <c:v>0.6857722730114435</c:v>
                </c:pt>
                <c:pt idx="7">
                  <c:v>0.6907957120586297</c:v>
                </c:pt>
                <c:pt idx="8">
                  <c:v>0.6887601093518625</c:v>
                </c:pt>
                <c:pt idx="9">
                  <c:v>0.682454464203162</c:v>
                </c:pt>
                <c:pt idx="10">
                  <c:v>0.6714272160552738</c:v>
                </c:pt>
                <c:pt idx="11">
                  <c:v>0.6592834359468882</c:v>
                </c:pt>
                <c:pt idx="12">
                  <c:v>0.6734836692490233</c:v>
                </c:pt>
                <c:pt idx="13">
                  <c:v>0.6888912379705561</c:v>
                </c:pt>
                <c:pt idx="14">
                  <c:v>0.6966507519267565</c:v>
                </c:pt>
                <c:pt idx="15">
                  <c:v>0.6912245944286556</c:v>
                </c:pt>
                <c:pt idx="16">
                  <c:v>0.6888528515961032</c:v>
                </c:pt>
                <c:pt idx="17">
                  <c:v>0.685610842227964</c:v>
                </c:pt>
                <c:pt idx="18">
                  <c:v>0.6841416539202637</c:v>
                </c:pt>
                <c:pt idx="19">
                  <c:v>0.6942726496657947</c:v>
                </c:pt>
                <c:pt idx="20">
                  <c:v>0.6963416004241622</c:v>
                </c:pt>
                <c:pt idx="21">
                  <c:v>0.6938378333731973</c:v>
                </c:pt>
                <c:pt idx="22">
                  <c:v>0.6905635424139338</c:v>
                </c:pt>
                <c:pt idx="23">
                  <c:v>0.6974064620046684</c:v>
                </c:pt>
                <c:pt idx="24">
                  <c:v>0.6878525931611129</c:v>
                </c:pt>
                <c:pt idx="25">
                  <c:v>0.7037900412305741</c:v>
                </c:pt>
                <c:pt idx="26">
                  <c:v>0.7264538468877494</c:v>
                </c:pt>
                <c:pt idx="27">
                  <c:v>0.728676184173206</c:v>
                </c:pt>
                <c:pt idx="28">
                  <c:v>0.7187472398541984</c:v>
                </c:pt>
                <c:pt idx="29">
                  <c:v>0.722286380607474</c:v>
                </c:pt>
                <c:pt idx="30">
                  <c:v>0.724112909304024</c:v>
                </c:pt>
                <c:pt idx="31">
                  <c:v>0.733310228286712</c:v>
                </c:pt>
                <c:pt idx="32">
                  <c:v>0.7348313933310574</c:v>
                </c:pt>
                <c:pt idx="33">
                  <c:v>0.7343695731085875</c:v>
                </c:pt>
                <c:pt idx="34">
                  <c:v>0.73084662467253</c:v>
                </c:pt>
                <c:pt idx="35">
                  <c:v>0.7166717329608344</c:v>
                </c:pt>
                <c:pt idx="36">
                  <c:v>0.7048864036225483</c:v>
                </c:pt>
                <c:pt idx="37">
                  <c:v>0.6722098371950193</c:v>
                </c:pt>
                <c:pt idx="38">
                  <c:v>0.6670627051726985</c:v>
                </c:pt>
                <c:pt idx="39">
                  <c:v>0.6469850514934419</c:v>
                </c:pt>
                <c:pt idx="40">
                  <c:v>0.6436426998705621</c:v>
                </c:pt>
                <c:pt idx="41">
                  <c:v>0.6476813295535903</c:v>
                </c:pt>
                <c:pt idx="42">
                  <c:v>0.650208396116902</c:v>
                </c:pt>
                <c:pt idx="43">
                  <c:v>0.6487325850868337</c:v>
                </c:pt>
                <c:pt idx="44">
                  <c:v>0.6535287325061729</c:v>
                </c:pt>
                <c:pt idx="45">
                  <c:v>0.649172969444025</c:v>
                </c:pt>
                <c:pt idx="46">
                  <c:v>0.6406233556308075</c:v>
                </c:pt>
                <c:pt idx="47">
                  <c:v>0.6472534448208562</c:v>
                </c:pt>
                <c:pt idx="48">
                  <c:v>0.6371709820713506</c:v>
                </c:pt>
                <c:pt idx="49">
                  <c:v>0.6272057867674411</c:v>
                </c:pt>
                <c:pt idx="50">
                  <c:v>0.6349371972142105</c:v>
                </c:pt>
                <c:pt idx="51">
                  <c:v>0.6344716808335007</c:v>
                </c:pt>
                <c:pt idx="52">
                  <c:v>0.6366416733196426</c:v>
                </c:pt>
                <c:pt idx="53">
                  <c:v>0.6423413794061</c:v>
                </c:pt>
                <c:pt idx="54">
                  <c:v>0.6415060374198979</c:v>
                </c:pt>
                <c:pt idx="55">
                  <c:v>0.6390238510167343</c:v>
                </c:pt>
                <c:pt idx="56">
                  <c:v>0.6381578121826503</c:v>
                </c:pt>
                <c:pt idx="57">
                  <c:v>0.6406736192059176</c:v>
                </c:pt>
                <c:pt idx="58">
                  <c:v>0.6316789263389998</c:v>
                </c:pt>
                <c:pt idx="59">
                  <c:v>0.6356436432666484</c:v>
                </c:pt>
                <c:pt idx="60">
                  <c:v>0.6533422617771207</c:v>
                </c:pt>
                <c:pt idx="61">
                  <c:v>0.6556597930686623</c:v>
                </c:pt>
                <c:pt idx="62">
                  <c:v>0.65393530737971</c:v>
                </c:pt>
                <c:pt idx="63">
                  <c:v>0.6602644698617726</c:v>
                </c:pt>
                <c:pt idx="64">
                  <c:v>0.6631092781882945</c:v>
                </c:pt>
                <c:pt idx="65">
                  <c:v>0.6644198158708348</c:v>
                </c:pt>
                <c:pt idx="66">
                  <c:v>0.6546595329638942</c:v>
                </c:pt>
                <c:pt idx="67">
                  <c:v>0.6578114330498614</c:v>
                </c:pt>
                <c:pt idx="68">
                  <c:v>0.6593724848517023</c:v>
                </c:pt>
                <c:pt idx="69">
                  <c:v>0.662183803438553</c:v>
                </c:pt>
                <c:pt idx="70">
                  <c:v>0.640705386890603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Calculs!$A$9</c:f>
              <c:strCache>
                <c:ptCount val="1"/>
                <c:pt idx="0">
                  <c:v>EBE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Calculs!$D$9:$BV$9</c:f>
              <c:numCache>
                <c:ptCount val="71"/>
                <c:pt idx="0">
                  <c:v>0.3015955015994755</c:v>
                </c:pt>
                <c:pt idx="1">
                  <c:v>0.33721539527729416</c:v>
                </c:pt>
                <c:pt idx="2">
                  <c:v>0.3314062037263562</c:v>
                </c:pt>
                <c:pt idx="3">
                  <c:v>0.30255107675317505</c:v>
                </c:pt>
                <c:pt idx="4">
                  <c:v>0.305759869620226</c:v>
                </c:pt>
                <c:pt idx="5">
                  <c:v>0.29589453105418817</c:v>
                </c:pt>
                <c:pt idx="6">
                  <c:v>0.3000933233063632</c:v>
                </c:pt>
                <c:pt idx="7">
                  <c:v>0.29642725124957814</c:v>
                </c:pt>
                <c:pt idx="8">
                  <c:v>0.29592635835516573</c:v>
                </c:pt>
                <c:pt idx="9">
                  <c:v>0.29869633556260977</c:v>
                </c:pt>
                <c:pt idx="10">
                  <c:v>0.30474771320619937</c:v>
                </c:pt>
                <c:pt idx="11">
                  <c:v>0.3157134732833865</c:v>
                </c:pt>
                <c:pt idx="12">
                  <c:v>0.3053475863863307</c:v>
                </c:pt>
                <c:pt idx="13">
                  <c:v>0.2893409064112311</c:v>
                </c:pt>
                <c:pt idx="14">
                  <c:v>0.2804034118341291</c:v>
                </c:pt>
                <c:pt idx="15">
                  <c:v>0.2831182312468747</c:v>
                </c:pt>
                <c:pt idx="16">
                  <c:v>0.2861564483504219</c:v>
                </c:pt>
                <c:pt idx="17">
                  <c:v>0.2894725533274961</c:v>
                </c:pt>
                <c:pt idx="18">
                  <c:v>0.29199360362328913</c:v>
                </c:pt>
                <c:pt idx="19">
                  <c:v>0.2831662307468759</c:v>
                </c:pt>
                <c:pt idx="20">
                  <c:v>0.30160460271250983</c:v>
                </c:pt>
                <c:pt idx="21">
                  <c:v>0.3044070048163705</c:v>
                </c:pt>
                <c:pt idx="22">
                  <c:v>0.308251952310392</c:v>
                </c:pt>
                <c:pt idx="23">
                  <c:v>0.3009459588582973</c:v>
                </c:pt>
                <c:pt idx="24">
                  <c:v>0.30190785797263425</c:v>
                </c:pt>
                <c:pt idx="25">
                  <c:v>0.2938501030764351</c:v>
                </c:pt>
                <c:pt idx="26">
                  <c:v>0.2646356268747774</c:v>
                </c:pt>
                <c:pt idx="27">
                  <c:v>0.2605305852321074</c:v>
                </c:pt>
                <c:pt idx="28">
                  <c:v>0.27028600054049423</c:v>
                </c:pt>
                <c:pt idx="29">
                  <c:v>0.2603578090524498</c:v>
                </c:pt>
                <c:pt idx="30">
                  <c:v>0.25855721224942757</c:v>
                </c:pt>
                <c:pt idx="31">
                  <c:v>0.2515613075014639</c:v>
                </c:pt>
                <c:pt idx="32">
                  <c:v>0.2475642148650219</c:v>
                </c:pt>
                <c:pt idx="33">
                  <c:v>0.24768301236712303</c:v>
                </c:pt>
                <c:pt idx="34">
                  <c:v>0.2545664826555254</c:v>
                </c:pt>
                <c:pt idx="35">
                  <c:v>0.2707620746430045</c:v>
                </c:pt>
                <c:pt idx="36">
                  <c:v>0.28219736033042797</c:v>
                </c:pt>
                <c:pt idx="37">
                  <c:v>0.31607730976560444</c:v>
                </c:pt>
                <c:pt idx="38">
                  <c:v>0.31783800995403183</c:v>
                </c:pt>
                <c:pt idx="39">
                  <c:v>0.3352207688410172</c:v>
                </c:pt>
                <c:pt idx="40">
                  <c:v>0.3366926320142036</c:v>
                </c:pt>
                <c:pt idx="41">
                  <c:v>0.3296643161907904</c:v>
                </c:pt>
                <c:pt idx="42">
                  <c:v>0.3266751018771063</c:v>
                </c:pt>
                <c:pt idx="43">
                  <c:v>0.32570072204964734</c:v>
                </c:pt>
                <c:pt idx="44">
                  <c:v>0.31730293231122797</c:v>
                </c:pt>
                <c:pt idx="45">
                  <c:v>0.31871888682300725</c:v>
                </c:pt>
                <c:pt idx="46">
                  <c:v>0.32514865304014484</c:v>
                </c:pt>
                <c:pt idx="47">
                  <c:v>0.3159161820092558</c:v>
                </c:pt>
                <c:pt idx="48">
                  <c:v>0.32258065019728355</c:v>
                </c:pt>
                <c:pt idx="49">
                  <c:v>0.3341963846868809</c:v>
                </c:pt>
                <c:pt idx="50">
                  <c:v>0.3255961687914355</c:v>
                </c:pt>
                <c:pt idx="51">
                  <c:v>0.32550272810041975</c:v>
                </c:pt>
                <c:pt idx="52">
                  <c:v>0.32675842696773016</c:v>
                </c:pt>
                <c:pt idx="53">
                  <c:v>0.3208142173401645</c:v>
                </c:pt>
                <c:pt idx="54">
                  <c:v>0.32327397513795464</c:v>
                </c:pt>
                <c:pt idx="55">
                  <c:v>0.3237110627994964</c:v>
                </c:pt>
                <c:pt idx="56">
                  <c:v>0.32261106827806757</c:v>
                </c:pt>
                <c:pt idx="57">
                  <c:v>0.32546742183441063</c:v>
                </c:pt>
                <c:pt idx="58">
                  <c:v>0.3334790262915349</c:v>
                </c:pt>
                <c:pt idx="59">
                  <c:v>0.32990535120343034</c:v>
                </c:pt>
                <c:pt idx="60">
                  <c:v>0.308143407420175</c:v>
                </c:pt>
                <c:pt idx="61">
                  <c:v>0.31385841425311184</c:v>
                </c:pt>
                <c:pt idx="62">
                  <c:v>0.31107171940040057</c:v>
                </c:pt>
                <c:pt idx="63">
                  <c:v>0.3025611802323741</c:v>
                </c:pt>
                <c:pt idx="64">
                  <c:v>0.29744606102671656</c:v>
                </c:pt>
                <c:pt idx="65">
                  <c:v>0.3032973840818901</c:v>
                </c:pt>
                <c:pt idx="66">
                  <c:v>0.3201927269601592</c:v>
                </c:pt>
                <c:pt idx="67">
                  <c:v>0.31733205004623793</c:v>
                </c:pt>
                <c:pt idx="68">
                  <c:v>0.31650500812623045</c:v>
                </c:pt>
                <c:pt idx="69">
                  <c:v>0.3140725378426421</c:v>
                </c:pt>
                <c:pt idx="70">
                  <c:v>0.3318003981055666</c:v>
                </c:pt>
              </c:numCache>
            </c:numRef>
          </c:val>
          <c:smooth val="0"/>
        </c:ser>
        <c:marker val="1"/>
        <c:axId val="26051236"/>
        <c:axId val="33134533"/>
      </c:lineChart>
      <c:lineChart>
        <c:grouping val="standard"/>
        <c:varyColors val="0"/>
        <c:ser>
          <c:idx val="1"/>
          <c:order val="1"/>
          <c:tx>
            <c:strRef>
              <c:f>Calculs!$A$6</c:f>
              <c:strCache>
                <c:ptCount val="1"/>
                <c:pt idx="0">
                  <c:v>Impôts nets sur la production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Calculs!$D$1:$BR$1</c:f>
              <c:numCache>
                <c:ptCount val="67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</c:numCache>
            </c:numRef>
          </c:cat>
          <c:val>
            <c:numRef>
              <c:f>Calculs!$D$6:$BV$6</c:f>
              <c:numCache>
                <c:ptCount val="71"/>
                <c:pt idx="0">
                  <c:v>0.015140376323789466</c:v>
                </c:pt>
                <c:pt idx="1">
                  <c:v>0.017038251550852757</c:v>
                </c:pt>
                <c:pt idx="2">
                  <c:v>0.019056693663649357</c:v>
                </c:pt>
                <c:pt idx="3">
                  <c:v>0.022208724461623412</c:v>
                </c:pt>
                <c:pt idx="4">
                  <c:v>0.020339673621684214</c:v>
                </c:pt>
                <c:pt idx="5">
                  <c:v>0.018457065517068525</c:v>
                </c:pt>
                <c:pt idx="6">
                  <c:v>0.01413440368219337</c:v>
                </c:pt>
                <c:pt idx="7">
                  <c:v>0.012769000819658954</c:v>
                </c:pt>
                <c:pt idx="8">
                  <c:v>0.015313532292971867</c:v>
                </c:pt>
                <c:pt idx="9">
                  <c:v>0.018849200234228123</c:v>
                </c:pt>
                <c:pt idx="10">
                  <c:v>0.023825070738526966</c:v>
                </c:pt>
                <c:pt idx="11">
                  <c:v>0.025003090769725293</c:v>
                </c:pt>
                <c:pt idx="12">
                  <c:v>0.021173230218505944</c:v>
                </c:pt>
                <c:pt idx="13">
                  <c:v>0.021767855618212793</c:v>
                </c:pt>
                <c:pt idx="14">
                  <c:v>0.022949412585161737</c:v>
                </c:pt>
                <c:pt idx="15">
                  <c:v>0.025657174324469734</c:v>
                </c:pt>
                <c:pt idx="16">
                  <c:v>0.024990700053474688</c:v>
                </c:pt>
                <c:pt idx="17">
                  <c:v>0.024919290291736722</c:v>
                </c:pt>
                <c:pt idx="18">
                  <c:v>0.023862259390953693</c:v>
                </c:pt>
                <c:pt idx="19">
                  <c:v>0.022561119587329263</c:v>
                </c:pt>
                <c:pt idx="20">
                  <c:v>0.0020537968633279006</c:v>
                </c:pt>
                <c:pt idx="21">
                  <c:v>0.0017551618104322</c:v>
                </c:pt>
                <c:pt idx="22">
                  <c:v>0.001186021927755792</c:v>
                </c:pt>
                <c:pt idx="23">
                  <c:v>0.0016489441570319</c:v>
                </c:pt>
                <c:pt idx="24">
                  <c:v>0.010238389497042448</c:v>
                </c:pt>
                <c:pt idx="25">
                  <c:v>0.0023598556929908016</c:v>
                </c:pt>
                <c:pt idx="26">
                  <c:v>0.008909650940200563</c:v>
                </c:pt>
                <c:pt idx="27">
                  <c:v>0.010793230594686584</c:v>
                </c:pt>
                <c:pt idx="28">
                  <c:v>0.01096675960530739</c:v>
                </c:pt>
                <c:pt idx="29">
                  <c:v>0.01735522022718166</c:v>
                </c:pt>
                <c:pt idx="30">
                  <c:v>0.01732987844654845</c:v>
                </c:pt>
                <c:pt idx="31">
                  <c:v>0.015128464211824134</c:v>
                </c:pt>
                <c:pt idx="32">
                  <c:v>0.017604391803920663</c:v>
                </c:pt>
                <c:pt idx="33">
                  <c:v>0.0179474145242895</c:v>
                </c:pt>
                <c:pt idx="34">
                  <c:v>0.014587215819766238</c:v>
                </c:pt>
                <c:pt idx="35">
                  <c:v>0.012566192396161026</c:v>
                </c:pt>
                <c:pt idx="36">
                  <c:v>0.012915959195391636</c:v>
                </c:pt>
                <c:pt idx="37">
                  <c:v>0.011712853039376327</c:v>
                </c:pt>
                <c:pt idx="38">
                  <c:v>0.01509928487326966</c:v>
                </c:pt>
                <c:pt idx="39">
                  <c:v>0.01779417966554076</c:v>
                </c:pt>
                <c:pt idx="40">
                  <c:v>0.01966466811523434</c:v>
                </c:pt>
                <c:pt idx="41">
                  <c:v>0.022654354255619236</c:v>
                </c:pt>
                <c:pt idx="42">
                  <c:v>0.023116502005991683</c:v>
                </c:pt>
                <c:pt idx="43">
                  <c:v>0.02556651786784572</c:v>
                </c:pt>
                <c:pt idx="44">
                  <c:v>0.029168158697881634</c:v>
                </c:pt>
                <c:pt idx="45">
                  <c:v>0.032108143732967685</c:v>
                </c:pt>
                <c:pt idx="46">
                  <c:v>0.03422799132904764</c:v>
                </c:pt>
                <c:pt idx="47">
                  <c:v>0.03683037316988792</c:v>
                </c:pt>
                <c:pt idx="48">
                  <c:v>0.04024836773136594</c:v>
                </c:pt>
                <c:pt idx="49">
                  <c:v>0.03859797610104711</c:v>
                </c:pt>
                <c:pt idx="50">
                  <c:v>0.03946663399435406</c:v>
                </c:pt>
                <c:pt idx="51">
                  <c:v>0.040025725134950375</c:v>
                </c:pt>
                <c:pt idx="52">
                  <c:v>0.03659989971262728</c:v>
                </c:pt>
                <c:pt idx="53">
                  <c:v>0.03684427928490813</c:v>
                </c:pt>
                <c:pt idx="54">
                  <c:v>0.035219987442147355</c:v>
                </c:pt>
                <c:pt idx="55">
                  <c:v>0.03726508618376924</c:v>
                </c:pt>
                <c:pt idx="56">
                  <c:v>0.03923111953928203</c:v>
                </c:pt>
                <c:pt idx="57">
                  <c:v>0.03385906522753065</c:v>
                </c:pt>
                <c:pt idx="58">
                  <c:v>0.0348419469146561</c:v>
                </c:pt>
                <c:pt idx="59">
                  <c:v>0.03445100552992133</c:v>
                </c:pt>
                <c:pt idx="60">
                  <c:v>0.03851433080270422</c:v>
                </c:pt>
                <c:pt idx="61">
                  <c:v>0.030481792678225834</c:v>
                </c:pt>
                <c:pt idx="62">
                  <c:v>0.03499297321988954</c:v>
                </c:pt>
                <c:pt idx="63">
                  <c:v>0.037174349905853374</c:v>
                </c:pt>
                <c:pt idx="64">
                  <c:v>0.03944466078498894</c:v>
                </c:pt>
                <c:pt idx="65">
                  <c:v>0.032282800047275115</c:v>
                </c:pt>
                <c:pt idx="66">
                  <c:v>0.025147740075946494</c:v>
                </c:pt>
                <c:pt idx="67">
                  <c:v>0.024856516903900585</c:v>
                </c:pt>
                <c:pt idx="68">
                  <c:v>0.024122507022067204</c:v>
                </c:pt>
                <c:pt idx="69">
                  <c:v>0.023743658718804895</c:v>
                </c:pt>
                <c:pt idx="70">
                  <c:v>0.027494215003830366</c:v>
                </c:pt>
              </c:numCache>
            </c:numRef>
          </c:val>
          <c:smooth val="0"/>
        </c:ser>
        <c:marker val="1"/>
        <c:axId val="29775342"/>
        <c:axId val="66651487"/>
      </c:lineChart>
      <c:catAx>
        <c:axId val="260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134533"/>
        <c:crosses val="autoZero"/>
        <c:auto val="1"/>
        <c:lblOffset val="100"/>
        <c:tickLblSkip val="3"/>
        <c:noMultiLvlLbl val="0"/>
      </c:catAx>
      <c:valAx>
        <c:axId val="33134533"/>
        <c:scaling>
          <c:orientation val="minMax"/>
          <c:max val="0.75"/>
          <c:min val="0.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051236"/>
        <c:crossesAt val="1"/>
        <c:crossBetween val="between"/>
        <c:dispUnits/>
      </c:valAx>
      <c:catAx>
        <c:axId val="29775342"/>
        <c:scaling>
          <c:orientation val="minMax"/>
        </c:scaling>
        <c:axPos val="b"/>
        <c:delete val="1"/>
        <c:majorTickMark val="out"/>
        <c:minorTickMark val="none"/>
        <c:tickLblPos val="nextTo"/>
        <c:crossAx val="66651487"/>
        <c:crosses val="autoZero"/>
        <c:auto val="1"/>
        <c:lblOffset val="100"/>
        <c:tickLblSkip val="1"/>
        <c:noMultiLvlLbl val="0"/>
      </c:catAx>
      <c:valAx>
        <c:axId val="66651487"/>
        <c:scaling>
          <c:orientation val="minMax"/>
        </c:scaling>
        <c:axPos val="l"/>
        <c:delete val="0"/>
        <c:numFmt formatCode="0.0%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5342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545"/>
          <c:y val="0.30325"/>
          <c:w val="0.2972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Ratio Revenus nets de la propriété / FBCF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925"/>
          <c:w val="0.94225"/>
          <c:h val="0.8545"/>
        </c:manualLayout>
      </c:layout>
      <c:lineChart>
        <c:grouping val="standard"/>
        <c:varyColors val="0"/>
        <c:ser>
          <c:idx val="0"/>
          <c:order val="0"/>
          <c:tx>
            <c:v>Sociétés non financières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Calculs!$D$68:$BV$68</c:f>
              <c:numCache>
                <c:ptCount val="71"/>
                <c:pt idx="0">
                  <c:v>0.10072632588735096</c:v>
                </c:pt>
                <c:pt idx="1">
                  <c:v>0.12545272886224554</c:v>
                </c:pt>
                <c:pt idx="2">
                  <c:v>0.13145261073991588</c:v>
                </c:pt>
                <c:pt idx="3">
                  <c:v>0.18034393655885234</c:v>
                </c:pt>
                <c:pt idx="4">
                  <c:v>0.18522043871414354</c:v>
                </c:pt>
                <c:pt idx="5">
                  <c:v>0.1967937608318891</c:v>
                </c:pt>
                <c:pt idx="6">
                  <c:v>0.18078606062995237</c:v>
                </c:pt>
                <c:pt idx="7">
                  <c:v>0.1773127753303965</c:v>
                </c:pt>
                <c:pt idx="8">
                  <c:v>0.17259725400457668</c:v>
                </c:pt>
                <c:pt idx="9">
                  <c:v>0.1752648097293056</c:v>
                </c:pt>
                <c:pt idx="10">
                  <c:v>0.17706086879978877</c:v>
                </c:pt>
                <c:pt idx="11">
                  <c:v>0.1774753617952269</c:v>
                </c:pt>
                <c:pt idx="12">
                  <c:v>0.18272869690728905</c:v>
                </c:pt>
                <c:pt idx="13">
                  <c:v>0.17572888347239154</c:v>
                </c:pt>
                <c:pt idx="14">
                  <c:v>0.18616498470313</c:v>
                </c:pt>
                <c:pt idx="15">
                  <c:v>0.1872066682519618</c:v>
                </c:pt>
                <c:pt idx="16">
                  <c:v>0.1905018824992083</c:v>
                </c:pt>
                <c:pt idx="17">
                  <c:v>0.19518369536068653</c:v>
                </c:pt>
                <c:pt idx="18">
                  <c:v>0.18904396507849505</c:v>
                </c:pt>
                <c:pt idx="19">
                  <c:v>0.21081387461554899</c:v>
                </c:pt>
                <c:pt idx="20">
                  <c:v>0.2377079628531911</c:v>
                </c:pt>
                <c:pt idx="21">
                  <c:v>0.27144266460372324</c:v>
                </c:pt>
                <c:pt idx="22">
                  <c:v>0.277007299270073</c:v>
                </c:pt>
                <c:pt idx="23">
                  <c:v>0.2564160010754013</c:v>
                </c:pt>
                <c:pt idx="24">
                  <c:v>0.26328273013739323</c:v>
                </c:pt>
                <c:pt idx="25">
                  <c:v>0.3097407147862649</c:v>
                </c:pt>
                <c:pt idx="26">
                  <c:v>0.3159911587343536</c:v>
                </c:pt>
                <c:pt idx="27">
                  <c:v>0.2807810922568422</c:v>
                </c:pt>
                <c:pt idx="28">
                  <c:v>0.2941811447874112</c:v>
                </c:pt>
                <c:pt idx="29">
                  <c:v>0.28864362164862245</c:v>
                </c:pt>
                <c:pt idx="30">
                  <c:v>0.2866322045749676</c:v>
                </c:pt>
                <c:pt idx="31">
                  <c:v>0.2729695452510818</c:v>
                </c:pt>
                <c:pt idx="32">
                  <c:v>0.3433275391388792</c:v>
                </c:pt>
                <c:pt idx="33">
                  <c:v>0.360525952557791</c:v>
                </c:pt>
                <c:pt idx="34">
                  <c:v>0.41140449130172546</c:v>
                </c:pt>
                <c:pt idx="35">
                  <c:v>0.4213685741422296</c:v>
                </c:pt>
                <c:pt idx="36">
                  <c:v>0.40252798039979953</c:v>
                </c:pt>
                <c:pt idx="37">
                  <c:v>0.3611550760283456</c:v>
                </c:pt>
                <c:pt idx="38">
                  <c:v>0.35802460713518225</c:v>
                </c:pt>
                <c:pt idx="39">
                  <c:v>0.3225277933223297</c:v>
                </c:pt>
                <c:pt idx="40">
                  <c:v>0.34591136331338024</c:v>
                </c:pt>
                <c:pt idx="41">
                  <c:v>0.3702931428174887</c:v>
                </c:pt>
                <c:pt idx="42">
                  <c:v>0.3554104816100893</c:v>
                </c:pt>
                <c:pt idx="43">
                  <c:v>0.37847841140790706</c:v>
                </c:pt>
                <c:pt idx="44">
                  <c:v>0.3966740997995744</c:v>
                </c:pt>
                <c:pt idx="45">
                  <c:v>0.39190012415080083</c:v>
                </c:pt>
                <c:pt idx="46">
                  <c:v>0.41936888393616767</c:v>
                </c:pt>
                <c:pt idx="47">
                  <c:v>0.334777117511725</c:v>
                </c:pt>
                <c:pt idx="48">
                  <c:v>0.3261799259903556</c:v>
                </c:pt>
                <c:pt idx="49">
                  <c:v>0.2855219105168997</c:v>
                </c:pt>
                <c:pt idx="50">
                  <c:v>0.171562810544398</c:v>
                </c:pt>
                <c:pt idx="51">
                  <c:v>0.23066400784937607</c:v>
                </c:pt>
                <c:pt idx="52">
                  <c:v>0.20175441134014838</c:v>
                </c:pt>
                <c:pt idx="53">
                  <c:v>0.27179783803058477</c:v>
                </c:pt>
                <c:pt idx="54">
                  <c:v>0.2576310915990003</c:v>
                </c:pt>
                <c:pt idx="55">
                  <c:v>0.2685215532237814</c:v>
                </c:pt>
                <c:pt idx="56">
                  <c:v>0.2733857881649758</c:v>
                </c:pt>
                <c:pt idx="57">
                  <c:v>0.2685153216641939</c:v>
                </c:pt>
                <c:pt idx="58">
                  <c:v>0.2535943769229883</c:v>
                </c:pt>
                <c:pt idx="59">
                  <c:v>0.31266171884265676</c:v>
                </c:pt>
                <c:pt idx="60">
                  <c:v>0.3160692672497022</c:v>
                </c:pt>
                <c:pt idx="61">
                  <c:v>0.24714572396122622</c:v>
                </c:pt>
                <c:pt idx="62">
                  <c:v>0.21189090206553599</c:v>
                </c:pt>
                <c:pt idx="63">
                  <c:v>0.23521721440789142</c:v>
                </c:pt>
                <c:pt idx="64">
                  <c:v>0.12631695868421378</c:v>
                </c:pt>
                <c:pt idx="65">
                  <c:v>0.1513569264487849</c:v>
                </c:pt>
                <c:pt idx="66">
                  <c:v>0.1813443383334765</c:v>
                </c:pt>
                <c:pt idx="67">
                  <c:v>0.14711746105924872</c:v>
                </c:pt>
                <c:pt idx="68">
                  <c:v>0.11824829974296167</c:v>
                </c:pt>
                <c:pt idx="69">
                  <c:v>0.15395610350900962</c:v>
                </c:pt>
                <c:pt idx="70">
                  <c:v>0.17224040459355425</c:v>
                </c:pt>
              </c:numCache>
            </c:numRef>
          </c:val>
          <c:smooth val="0"/>
        </c:ser>
        <c:ser>
          <c:idx val="1"/>
          <c:order val="1"/>
          <c:tx>
            <c:v>Toutes sociétés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Calculs!$D$70:$BV$70</c:f>
              <c:numCache>
                <c:ptCount val="71"/>
                <c:pt idx="0">
                  <c:v>0.08580522822700799</c:v>
                </c:pt>
                <c:pt idx="1">
                  <c:v>0.10697359512525391</c:v>
                </c:pt>
                <c:pt idx="2">
                  <c:v>0.13346341463414635</c:v>
                </c:pt>
                <c:pt idx="3">
                  <c:v>0.13353180683857974</c:v>
                </c:pt>
                <c:pt idx="4">
                  <c:v>0.16561862678450032</c:v>
                </c:pt>
                <c:pt idx="5">
                  <c:v>0.18295271245436795</c:v>
                </c:pt>
                <c:pt idx="6">
                  <c:v>0.17679088627148104</c:v>
                </c:pt>
                <c:pt idx="7">
                  <c:v>0.1561171469059991</c:v>
                </c:pt>
                <c:pt idx="8">
                  <c:v>0.14542295945529438</c:v>
                </c:pt>
                <c:pt idx="9">
                  <c:v>0.14884368771163037</c:v>
                </c:pt>
                <c:pt idx="10">
                  <c:v>0.15481063380585117</c:v>
                </c:pt>
                <c:pt idx="11">
                  <c:v>0.15964405680947608</c:v>
                </c:pt>
                <c:pt idx="12">
                  <c:v>0.16708293859271375</c:v>
                </c:pt>
                <c:pt idx="13">
                  <c:v>0.16685022026431726</c:v>
                </c:pt>
                <c:pt idx="14">
                  <c:v>0.16821242192358657</c:v>
                </c:pt>
                <c:pt idx="15">
                  <c:v>0.16225088783392932</c:v>
                </c:pt>
                <c:pt idx="16">
                  <c:v>0.16572564975884058</c:v>
                </c:pt>
                <c:pt idx="17">
                  <c:v>0.16851290625979723</c:v>
                </c:pt>
                <c:pt idx="18">
                  <c:v>0.16190803150807725</c:v>
                </c:pt>
                <c:pt idx="19">
                  <c:v>0.17639570995233275</c:v>
                </c:pt>
                <c:pt idx="20">
                  <c:v>0.20318363580436788</c:v>
                </c:pt>
                <c:pt idx="21">
                  <c:v>0.23641207081692775</c:v>
                </c:pt>
                <c:pt idx="22">
                  <c:v>0.26455706270687646</c:v>
                </c:pt>
                <c:pt idx="23">
                  <c:v>0.2609773966841234</c:v>
                </c:pt>
                <c:pt idx="24">
                  <c:v>0.26567148721425077</c:v>
                </c:pt>
                <c:pt idx="25">
                  <c:v>0.31021072153740387</c:v>
                </c:pt>
                <c:pt idx="26">
                  <c:v>0.31580735581415115</c:v>
                </c:pt>
                <c:pt idx="27">
                  <c:v>0.27890368008146693</c:v>
                </c:pt>
                <c:pt idx="28">
                  <c:v>0.2519126730692036</c:v>
                </c:pt>
                <c:pt idx="29">
                  <c:v>0.2347176918192231</c:v>
                </c:pt>
                <c:pt idx="30">
                  <c:v>0.2217609672396657</c:v>
                </c:pt>
                <c:pt idx="31">
                  <c:v>0.19219676671583827</c:v>
                </c:pt>
                <c:pt idx="32">
                  <c:v>0.2559742813152816</c:v>
                </c:pt>
                <c:pt idx="33">
                  <c:v>0.28702592909962227</c:v>
                </c:pt>
                <c:pt idx="34">
                  <c:v>0.35961747315071807</c:v>
                </c:pt>
                <c:pt idx="35">
                  <c:v>0.3817037250283272</c:v>
                </c:pt>
                <c:pt idx="36">
                  <c:v>0.3733634030317107</c:v>
                </c:pt>
                <c:pt idx="37">
                  <c:v>0.3313717822548345</c:v>
                </c:pt>
                <c:pt idx="38">
                  <c:v>0.32936169843757795</c:v>
                </c:pt>
                <c:pt idx="39">
                  <c:v>0.2882207827805586</c:v>
                </c:pt>
                <c:pt idx="40">
                  <c:v>0.33836931721333974</c:v>
                </c:pt>
                <c:pt idx="41">
                  <c:v>0.3414109406139319</c:v>
                </c:pt>
                <c:pt idx="42">
                  <c:v>0.35034785710263</c:v>
                </c:pt>
                <c:pt idx="43">
                  <c:v>0.3665981275133889</c:v>
                </c:pt>
                <c:pt idx="44">
                  <c:v>0.3843504865900288</c:v>
                </c:pt>
                <c:pt idx="45">
                  <c:v>0.3271586045524329</c:v>
                </c:pt>
                <c:pt idx="46">
                  <c:v>0.3260313750712418</c:v>
                </c:pt>
                <c:pt idx="47">
                  <c:v>0.250852966701262</c:v>
                </c:pt>
                <c:pt idx="48">
                  <c:v>0.19926031471544037</c:v>
                </c:pt>
                <c:pt idx="49">
                  <c:v>0.19505925027197868</c:v>
                </c:pt>
                <c:pt idx="50">
                  <c:v>0.11746729948542098</c:v>
                </c:pt>
                <c:pt idx="51">
                  <c:v>0.1699923755147384</c:v>
                </c:pt>
                <c:pt idx="52">
                  <c:v>0.1666201068074129</c:v>
                </c:pt>
                <c:pt idx="53">
                  <c:v>0.20088020111925986</c:v>
                </c:pt>
                <c:pt idx="54">
                  <c:v>0.15992472060333526</c:v>
                </c:pt>
                <c:pt idx="55">
                  <c:v>0.16460951003442764</c:v>
                </c:pt>
                <c:pt idx="56">
                  <c:v>0.13696732218840144</c:v>
                </c:pt>
                <c:pt idx="57">
                  <c:v>0.16036450654283715</c:v>
                </c:pt>
                <c:pt idx="58">
                  <c:v>0.16183733310345416</c:v>
                </c:pt>
                <c:pt idx="59">
                  <c:v>0.13951811755865007</c:v>
                </c:pt>
                <c:pt idx="60">
                  <c:v>0.14449570038670018</c:v>
                </c:pt>
                <c:pt idx="61">
                  <c:v>0.15383042928063853</c:v>
                </c:pt>
                <c:pt idx="62">
                  <c:v>0.1020092699153409</c:v>
                </c:pt>
                <c:pt idx="63">
                  <c:v>0.12734598840037992</c:v>
                </c:pt>
                <c:pt idx="64">
                  <c:v>0.09237653208013928</c:v>
                </c:pt>
                <c:pt idx="65">
                  <c:v>0.10556825358635831</c:v>
                </c:pt>
                <c:pt idx="66">
                  <c:v>0.10977509121603224</c:v>
                </c:pt>
                <c:pt idx="67">
                  <c:v>0.10014425579031565</c:v>
                </c:pt>
                <c:pt idx="68">
                  <c:v>0.08110669499973766</c:v>
                </c:pt>
                <c:pt idx="69">
                  <c:v>0.1032125406403864</c:v>
                </c:pt>
                <c:pt idx="70">
                  <c:v>0.1328666660772543</c:v>
                </c:pt>
              </c:numCache>
            </c:numRef>
          </c:val>
          <c:smooth val="0"/>
        </c:ser>
        <c:marker val="1"/>
        <c:axId val="62992472"/>
        <c:axId val="30061337"/>
      </c:lineChart>
      <c:catAx>
        <c:axId val="62992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0061337"/>
        <c:crosses val="autoZero"/>
        <c:auto val="1"/>
        <c:lblOffset val="100"/>
        <c:tickLblSkip val="3"/>
        <c:noMultiLvlLbl val="0"/>
      </c:catAx>
      <c:valAx>
        <c:axId val="30061337"/>
        <c:scaling>
          <c:orientation val="minMax"/>
          <c:min val="0.05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299247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9475"/>
          <c:y val="0.199"/>
          <c:w val="0.298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 des salaires dans la VA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925"/>
          <c:w val="0.94025"/>
          <c:h val="0.8545"/>
        </c:manualLayout>
      </c:layout>
      <c:lineChart>
        <c:grouping val="standard"/>
        <c:varyColors val="0"/>
        <c:ser>
          <c:idx val="0"/>
          <c:order val="0"/>
          <c:tx>
            <c:v>Sociétés non financières</c:v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Calculs!$D$3:$BV$3</c:f>
              <c:numCache>
                <c:ptCount val="71"/>
                <c:pt idx="0">
                  <c:v>0.6832641220767351</c:v>
                </c:pt>
                <c:pt idx="1">
                  <c:v>0.645746353171853</c:v>
                </c:pt>
                <c:pt idx="2">
                  <c:v>0.6495371026099944</c:v>
                </c:pt>
                <c:pt idx="3">
                  <c:v>0.6752401987852016</c:v>
                </c:pt>
                <c:pt idx="4">
                  <c:v>0.6739004567580897</c:v>
                </c:pt>
                <c:pt idx="5">
                  <c:v>0.6856584289939346</c:v>
                </c:pt>
                <c:pt idx="6">
                  <c:v>0.6857722730114435</c:v>
                </c:pt>
                <c:pt idx="7">
                  <c:v>0.6907957120586297</c:v>
                </c:pt>
                <c:pt idx="8">
                  <c:v>0.6887601093518625</c:v>
                </c:pt>
                <c:pt idx="9">
                  <c:v>0.682454464203162</c:v>
                </c:pt>
                <c:pt idx="10">
                  <c:v>0.6714272160552738</c:v>
                </c:pt>
                <c:pt idx="11">
                  <c:v>0.6592834359468882</c:v>
                </c:pt>
                <c:pt idx="12">
                  <c:v>0.6734836692490233</c:v>
                </c:pt>
                <c:pt idx="13">
                  <c:v>0.6888912379705561</c:v>
                </c:pt>
                <c:pt idx="14">
                  <c:v>0.6966507519267565</c:v>
                </c:pt>
                <c:pt idx="15">
                  <c:v>0.6912245944286556</c:v>
                </c:pt>
                <c:pt idx="16">
                  <c:v>0.6888528515961032</c:v>
                </c:pt>
                <c:pt idx="17">
                  <c:v>0.685610842227964</c:v>
                </c:pt>
                <c:pt idx="18">
                  <c:v>0.6841416539202637</c:v>
                </c:pt>
                <c:pt idx="19">
                  <c:v>0.6942726496657947</c:v>
                </c:pt>
                <c:pt idx="20">
                  <c:v>0.6963416004241622</c:v>
                </c:pt>
                <c:pt idx="21">
                  <c:v>0.6938378333731973</c:v>
                </c:pt>
                <c:pt idx="22">
                  <c:v>0.6905635424139338</c:v>
                </c:pt>
                <c:pt idx="23">
                  <c:v>0.6974064620046684</c:v>
                </c:pt>
                <c:pt idx="24">
                  <c:v>0.6878525931611129</c:v>
                </c:pt>
                <c:pt idx="25">
                  <c:v>0.7037900412305741</c:v>
                </c:pt>
                <c:pt idx="26">
                  <c:v>0.7264538468877494</c:v>
                </c:pt>
                <c:pt idx="27">
                  <c:v>0.728676184173206</c:v>
                </c:pt>
                <c:pt idx="28">
                  <c:v>0.7187472398541984</c:v>
                </c:pt>
                <c:pt idx="29">
                  <c:v>0.722286380607474</c:v>
                </c:pt>
                <c:pt idx="30">
                  <c:v>0.724112909304024</c:v>
                </c:pt>
                <c:pt idx="31">
                  <c:v>0.733310228286712</c:v>
                </c:pt>
                <c:pt idx="32">
                  <c:v>0.7348313933310574</c:v>
                </c:pt>
                <c:pt idx="33">
                  <c:v>0.7343695731085875</c:v>
                </c:pt>
                <c:pt idx="34">
                  <c:v>0.73084662467253</c:v>
                </c:pt>
                <c:pt idx="35">
                  <c:v>0.7166717329608344</c:v>
                </c:pt>
                <c:pt idx="36">
                  <c:v>0.7048864036225483</c:v>
                </c:pt>
                <c:pt idx="37">
                  <c:v>0.6722098371950193</c:v>
                </c:pt>
                <c:pt idx="38">
                  <c:v>0.6670627051726985</c:v>
                </c:pt>
                <c:pt idx="39">
                  <c:v>0.6469850514934419</c:v>
                </c:pt>
                <c:pt idx="40">
                  <c:v>0.6436426998705621</c:v>
                </c:pt>
                <c:pt idx="41">
                  <c:v>0.6476813295535903</c:v>
                </c:pt>
                <c:pt idx="42">
                  <c:v>0.650208396116902</c:v>
                </c:pt>
                <c:pt idx="43">
                  <c:v>0.6487325850868337</c:v>
                </c:pt>
                <c:pt idx="44">
                  <c:v>0.6535287325061729</c:v>
                </c:pt>
                <c:pt idx="45">
                  <c:v>0.649172969444025</c:v>
                </c:pt>
                <c:pt idx="46">
                  <c:v>0.6406233556308075</c:v>
                </c:pt>
                <c:pt idx="47">
                  <c:v>0.6472534448208562</c:v>
                </c:pt>
                <c:pt idx="48">
                  <c:v>0.6371709820713506</c:v>
                </c:pt>
                <c:pt idx="49">
                  <c:v>0.6272057867674411</c:v>
                </c:pt>
                <c:pt idx="50">
                  <c:v>0.6349371972142105</c:v>
                </c:pt>
                <c:pt idx="51">
                  <c:v>0.6344716808335007</c:v>
                </c:pt>
                <c:pt idx="52">
                  <c:v>0.6366416733196426</c:v>
                </c:pt>
                <c:pt idx="53">
                  <c:v>0.6423413794061</c:v>
                </c:pt>
                <c:pt idx="54">
                  <c:v>0.6415060374198979</c:v>
                </c:pt>
                <c:pt idx="55">
                  <c:v>0.6390238510167343</c:v>
                </c:pt>
                <c:pt idx="56">
                  <c:v>0.6381578121826503</c:v>
                </c:pt>
                <c:pt idx="57">
                  <c:v>0.6406736192059176</c:v>
                </c:pt>
                <c:pt idx="58">
                  <c:v>0.6316789263389998</c:v>
                </c:pt>
                <c:pt idx="59">
                  <c:v>0.6356436432666484</c:v>
                </c:pt>
                <c:pt idx="60">
                  <c:v>0.6533422617771207</c:v>
                </c:pt>
                <c:pt idx="61">
                  <c:v>0.6556597930686623</c:v>
                </c:pt>
                <c:pt idx="62">
                  <c:v>0.65393530737971</c:v>
                </c:pt>
                <c:pt idx="63">
                  <c:v>0.6602644698617726</c:v>
                </c:pt>
                <c:pt idx="64">
                  <c:v>0.6631092781882945</c:v>
                </c:pt>
                <c:pt idx="65">
                  <c:v>0.6644198158708348</c:v>
                </c:pt>
                <c:pt idx="66">
                  <c:v>0.6546595329638942</c:v>
                </c:pt>
                <c:pt idx="67">
                  <c:v>0.6578114330498614</c:v>
                </c:pt>
                <c:pt idx="68">
                  <c:v>0.6593724848517023</c:v>
                </c:pt>
                <c:pt idx="69">
                  <c:v>0.662183803438553</c:v>
                </c:pt>
                <c:pt idx="70">
                  <c:v>0.640705386890603</c:v>
                </c:pt>
              </c:numCache>
            </c:numRef>
          </c:val>
          <c:smooth val="0"/>
        </c:ser>
        <c:ser>
          <c:idx val="1"/>
          <c:order val="1"/>
          <c:tx>
            <c:v>Toutes sociétés</c:v>
          </c:tx>
          <c:spPr>
            <a:ln w="381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Calculs!$D$1:$BV$1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Calculs!$D$5:$BV$5</c:f>
              <c:numCache>
                <c:ptCount val="71"/>
                <c:pt idx="0">
                  <c:v>0.6695898745587021</c:v>
                </c:pt>
                <c:pt idx="1">
                  <c:v>0.6330563987857486</c:v>
                </c:pt>
                <c:pt idx="2">
                  <c:v>0.6366048713984882</c:v>
                </c:pt>
                <c:pt idx="3">
                  <c:v>0.66392257902344</c:v>
                </c:pt>
                <c:pt idx="4">
                  <c:v>0.6564133028585237</c:v>
                </c:pt>
                <c:pt idx="5">
                  <c:v>0.6688746089774997</c:v>
                </c:pt>
                <c:pt idx="6">
                  <c:v>0.6704040274755749</c:v>
                </c:pt>
                <c:pt idx="7">
                  <c:v>0.6767040539104829</c:v>
                </c:pt>
                <c:pt idx="8">
                  <c:v>0.6698503235975769</c:v>
                </c:pt>
                <c:pt idx="9">
                  <c:v>0.662449153616575</c:v>
                </c:pt>
                <c:pt idx="10">
                  <c:v>0.6545940042535626</c:v>
                </c:pt>
                <c:pt idx="11">
                  <c:v>0.6442064934883787</c:v>
                </c:pt>
                <c:pt idx="12">
                  <c:v>0.6578126449089023</c:v>
                </c:pt>
                <c:pt idx="13">
                  <c:v>0.6758121167318454</c:v>
                </c:pt>
                <c:pt idx="14">
                  <c:v>0.6840946114125944</c:v>
                </c:pt>
                <c:pt idx="15">
                  <c:v>0.6790523281000255</c:v>
                </c:pt>
                <c:pt idx="16">
                  <c:v>0.6759160567841495</c:v>
                </c:pt>
                <c:pt idx="17">
                  <c:v>0.6735293596086568</c:v>
                </c:pt>
                <c:pt idx="18">
                  <c:v>0.6733102313860465</c:v>
                </c:pt>
                <c:pt idx="19">
                  <c:v>0.6812139730743614</c:v>
                </c:pt>
                <c:pt idx="20">
                  <c:v>0.6784769759450172</c:v>
                </c:pt>
                <c:pt idx="21">
                  <c:v>0.6785407113535642</c:v>
                </c:pt>
                <c:pt idx="22">
                  <c:v>0.6749406088855863</c:v>
                </c:pt>
                <c:pt idx="23">
                  <c:v>0.6813669409431251</c:v>
                </c:pt>
                <c:pt idx="24">
                  <c:v>0.66875671591941</c:v>
                </c:pt>
                <c:pt idx="25">
                  <c:v>0.6776007886119816</c:v>
                </c:pt>
                <c:pt idx="26">
                  <c:v>0.7070955625647076</c:v>
                </c:pt>
                <c:pt idx="27">
                  <c:v>0.7101924258755995</c:v>
                </c:pt>
                <c:pt idx="28">
                  <c:v>0.7083868586284405</c:v>
                </c:pt>
                <c:pt idx="29">
                  <c:v>0.715307134626965</c:v>
                </c:pt>
                <c:pt idx="30">
                  <c:v>0.7163257848744736</c:v>
                </c:pt>
                <c:pt idx="31">
                  <c:v>0.7220051742067485</c:v>
                </c:pt>
                <c:pt idx="32">
                  <c:v>0.7211709651890197</c:v>
                </c:pt>
                <c:pt idx="33">
                  <c:v>0.7211132845874895</c:v>
                </c:pt>
                <c:pt idx="34">
                  <c:v>0.7120368916312741</c:v>
                </c:pt>
                <c:pt idx="35">
                  <c:v>0.6969117492544069</c:v>
                </c:pt>
                <c:pt idx="36">
                  <c:v>0.6853602120219067</c:v>
                </c:pt>
                <c:pt idx="37">
                  <c:v>0.6552235091562553</c:v>
                </c:pt>
                <c:pt idx="38">
                  <c:v>0.6515359027852671</c:v>
                </c:pt>
                <c:pt idx="39">
                  <c:v>0.6311946139215773</c:v>
                </c:pt>
                <c:pt idx="40">
                  <c:v>0.622596451523756</c:v>
                </c:pt>
                <c:pt idx="41">
                  <c:v>0.6296926526098614</c:v>
                </c:pt>
                <c:pt idx="42">
                  <c:v>0.6337132591113838</c:v>
                </c:pt>
                <c:pt idx="43">
                  <c:v>0.6337092054468588</c:v>
                </c:pt>
                <c:pt idx="44">
                  <c:v>0.635323514150002</c:v>
                </c:pt>
                <c:pt idx="45">
                  <c:v>0.6336721586438082</c:v>
                </c:pt>
                <c:pt idx="46">
                  <c:v>0.6346492072407739</c:v>
                </c:pt>
                <c:pt idx="47">
                  <c:v>0.6408027022134626</c:v>
                </c:pt>
                <c:pt idx="48">
                  <c:v>0.6336219883542332</c:v>
                </c:pt>
                <c:pt idx="49">
                  <c:v>0.6253054859956536</c:v>
                </c:pt>
                <c:pt idx="50">
                  <c:v>0.6311749893247987</c:v>
                </c:pt>
                <c:pt idx="51">
                  <c:v>0.6258359349230189</c:v>
                </c:pt>
                <c:pt idx="52">
                  <c:v>0.6307919415662625</c:v>
                </c:pt>
                <c:pt idx="53">
                  <c:v>0.6359545211256481</c:v>
                </c:pt>
                <c:pt idx="54">
                  <c:v>0.6386812014929794</c:v>
                </c:pt>
                <c:pt idx="55">
                  <c:v>0.6341675644496324</c:v>
                </c:pt>
                <c:pt idx="56">
                  <c:v>0.6356336926959075</c:v>
                </c:pt>
                <c:pt idx="57">
                  <c:v>0.6379742044371552</c:v>
                </c:pt>
                <c:pt idx="58">
                  <c:v>0.6291993780842643</c:v>
                </c:pt>
                <c:pt idx="59">
                  <c:v>0.6337664506006147</c:v>
                </c:pt>
                <c:pt idx="60">
                  <c:v>0.6501730355886316</c:v>
                </c:pt>
                <c:pt idx="61">
                  <c:v>0.6461951682279288</c:v>
                </c:pt>
                <c:pt idx="62">
                  <c:v>0.6467150581823511</c:v>
                </c:pt>
                <c:pt idx="63">
                  <c:v>0.6543875490001012</c:v>
                </c:pt>
                <c:pt idx="64">
                  <c:v>0.6541565180734881</c:v>
                </c:pt>
                <c:pt idx="65">
                  <c:v>0.6543916719225576</c:v>
                </c:pt>
                <c:pt idx="66">
                  <c:v>0.6457398453917319</c:v>
                </c:pt>
                <c:pt idx="67">
                  <c:v>0.6501207885185021</c:v>
                </c:pt>
                <c:pt idx="68">
                  <c:v>0.6567331465164082</c:v>
                </c:pt>
                <c:pt idx="69">
                  <c:v>0.6570212476430018</c:v>
                </c:pt>
                <c:pt idx="70">
                  <c:v>0.6382108154587047</c:v>
                </c:pt>
              </c:numCache>
            </c:numRef>
          </c:val>
          <c:smooth val="0"/>
        </c:ser>
        <c:marker val="1"/>
        <c:axId val="2116578"/>
        <c:axId val="19049203"/>
      </c:lineChart>
      <c:catAx>
        <c:axId val="2116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049203"/>
        <c:crosses val="autoZero"/>
        <c:auto val="1"/>
        <c:lblOffset val="100"/>
        <c:tickLblSkip val="3"/>
        <c:noMultiLvlLbl val="0"/>
      </c:catAx>
      <c:valAx>
        <c:axId val="19049203"/>
        <c:scaling>
          <c:orientation val="minMax"/>
          <c:max val="0.74"/>
          <c:min val="0.62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1165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025"/>
          <c:y val="0.321"/>
          <c:w val="0.2985"/>
          <c:h val="0.09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3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Part dans les ressources disponibles (total = 100%)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25"/>
          <c:y val="0.12925"/>
          <c:w val="0.9355"/>
          <c:h val="0.8545"/>
        </c:manualLayout>
      </c:layout>
      <c:lineChart>
        <c:grouping val="standard"/>
        <c:varyColors val="0"/>
        <c:ser>
          <c:idx val="0"/>
          <c:order val="0"/>
          <c:tx>
            <c:strRef>
              <c:f>Calculs!$A$47</c:f>
              <c:strCache>
                <c:ptCount val="1"/>
                <c:pt idx="0">
                  <c:v>Revenus nets de la propriété</c:v>
                </c:pt>
              </c:strCache>
            </c:strRef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séries!$D$1:$BV$1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Calculs!$D$47:$BV$47</c:f>
              <c:numCache>
                <c:ptCount val="71"/>
                <c:pt idx="0">
                  <c:v>0.0717143135915699</c:v>
                </c:pt>
                <c:pt idx="1">
                  <c:v>0.08372577620337572</c:v>
                </c:pt>
                <c:pt idx="2">
                  <c:v>0.07842674068387173</c:v>
                </c:pt>
                <c:pt idx="3">
                  <c:v>0.1056284737624925</c:v>
                </c:pt>
                <c:pt idx="4">
                  <c:v>0.11815196091960369</c:v>
                </c:pt>
                <c:pt idx="5">
                  <c:v>0.12003171247357296</c:v>
                </c:pt>
                <c:pt idx="6">
                  <c:v>0.11023508485168985</c:v>
                </c:pt>
                <c:pt idx="7">
                  <c:v>0.10685028102121658</c:v>
                </c:pt>
                <c:pt idx="8">
                  <c:v>0.10570757857117831</c:v>
                </c:pt>
                <c:pt idx="9">
                  <c:v>0.09695095486111113</c:v>
                </c:pt>
                <c:pt idx="10">
                  <c:v>0.11066486947432126</c:v>
                </c:pt>
                <c:pt idx="11">
                  <c:v>0.1027506304254355</c:v>
                </c:pt>
                <c:pt idx="12">
                  <c:v>0.11371578174807478</c:v>
                </c:pt>
                <c:pt idx="13">
                  <c:v>0.1105595312991507</c:v>
                </c:pt>
                <c:pt idx="14">
                  <c:v>0.11966648573131991</c:v>
                </c:pt>
                <c:pt idx="15">
                  <c:v>0.1161254260183683</c:v>
                </c:pt>
                <c:pt idx="16">
                  <c:v>0.12333978813076661</c:v>
                </c:pt>
                <c:pt idx="17">
                  <c:v>0.12730885480801524</c:v>
                </c:pt>
                <c:pt idx="18">
                  <c:v>0.12465070053500092</c:v>
                </c:pt>
                <c:pt idx="19">
                  <c:v>0.1404725345485165</c:v>
                </c:pt>
                <c:pt idx="20">
                  <c:v>0.15047479912344777</c:v>
                </c:pt>
                <c:pt idx="21">
                  <c:v>0.16341022606377295</c:v>
                </c:pt>
                <c:pt idx="22">
                  <c:v>0.1745353336716569</c:v>
                </c:pt>
                <c:pt idx="23">
                  <c:v>0.16715227725808926</c:v>
                </c:pt>
                <c:pt idx="24">
                  <c:v>0.15980394765236772</c:v>
                </c:pt>
                <c:pt idx="25">
                  <c:v>0.17820327168018935</c:v>
                </c:pt>
                <c:pt idx="26">
                  <c:v>0.21566484019512727</c:v>
                </c:pt>
                <c:pt idx="27">
                  <c:v>0.17417787109739438</c:v>
                </c:pt>
                <c:pt idx="28">
                  <c:v>0.17251484327250496</c:v>
                </c:pt>
                <c:pt idx="29">
                  <c:v>0.17815795308104815</c:v>
                </c:pt>
                <c:pt idx="30">
                  <c:v>0.17075050245238418</c:v>
                </c:pt>
                <c:pt idx="31">
                  <c:v>0.1661899649129005</c:v>
                </c:pt>
                <c:pt idx="32">
                  <c:v>0.21475445715362482</c:v>
                </c:pt>
                <c:pt idx="33">
                  <c:v>0.21570026937218584</c:v>
                </c:pt>
                <c:pt idx="34">
                  <c:v>0.24827655318199515</c:v>
                </c:pt>
                <c:pt idx="35">
                  <c:v>0.2538107139792328</c:v>
                </c:pt>
                <c:pt idx="36">
                  <c:v>0.24028196075411123</c:v>
                </c:pt>
                <c:pt idx="37">
                  <c:v>0.21620898246789888</c:v>
                </c:pt>
                <c:pt idx="38">
                  <c:v>0.21125459397881838</c:v>
                </c:pt>
                <c:pt idx="39">
                  <c:v>0.19112430639938224</c:v>
                </c:pt>
                <c:pt idx="40">
                  <c:v>0.1991942533342994</c:v>
                </c:pt>
                <c:pt idx="41">
                  <c:v>0.21480386354432987</c:v>
                </c:pt>
                <c:pt idx="42">
                  <c:v>0.21543983233644023</c:v>
                </c:pt>
                <c:pt idx="43">
                  <c:v>0.23788476573519582</c:v>
                </c:pt>
                <c:pt idx="44">
                  <c:v>0.2638544547538352</c:v>
                </c:pt>
                <c:pt idx="45">
                  <c:v>0.23636954633281948</c:v>
                </c:pt>
                <c:pt idx="46">
                  <c:v>0.23518223912830943</c:v>
                </c:pt>
                <c:pt idx="47">
                  <c:v>0.20560637034868998</c:v>
                </c:pt>
                <c:pt idx="48">
                  <c:v>0.1943126008399856</c:v>
                </c:pt>
                <c:pt idx="49">
                  <c:v>0.1654254603072744</c:v>
                </c:pt>
                <c:pt idx="50">
                  <c:v>0.10917301045839543</c:v>
                </c:pt>
                <c:pt idx="51">
                  <c:v>0.1348825959991969</c:v>
                </c:pt>
                <c:pt idx="52">
                  <c:v>0.12269321962874782</c:v>
                </c:pt>
                <c:pt idx="53">
                  <c:v>0.16292853164607857</c:v>
                </c:pt>
                <c:pt idx="54">
                  <c:v>0.15414962823642125</c:v>
                </c:pt>
                <c:pt idx="55">
                  <c:v>0.1603556902170804</c:v>
                </c:pt>
                <c:pt idx="56">
                  <c:v>0.15843723716520514</c:v>
                </c:pt>
                <c:pt idx="57">
                  <c:v>0.15299099398353022</c:v>
                </c:pt>
                <c:pt idx="58">
                  <c:v>0.14676519665536042</c:v>
                </c:pt>
                <c:pt idx="59">
                  <c:v>0.18168127542052992</c:v>
                </c:pt>
                <c:pt idx="60">
                  <c:v>0.20495947120473534</c:v>
                </c:pt>
                <c:pt idx="61">
                  <c:v>0.1625303379378951</c:v>
                </c:pt>
                <c:pt idx="62">
                  <c:v>0.1314221974693357</c:v>
                </c:pt>
                <c:pt idx="63">
                  <c:v>0.14693530663791046</c:v>
                </c:pt>
                <c:pt idx="64">
                  <c:v>0.08394334533627942</c:v>
                </c:pt>
                <c:pt idx="65">
                  <c:v>0.0975148938763694</c:v>
                </c:pt>
                <c:pt idx="66">
                  <c:v>0.11660479435071147</c:v>
                </c:pt>
                <c:pt idx="67">
                  <c:v>0.0999708866420907</c:v>
                </c:pt>
                <c:pt idx="68">
                  <c:v>0.08208967269417758</c:v>
                </c:pt>
                <c:pt idx="69">
                  <c:v>0.10367533321501624</c:v>
                </c:pt>
                <c:pt idx="70">
                  <c:v>0.11558044287024968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Calculs!$A$59</c:f>
              <c:strCache>
                <c:ptCount val="1"/>
                <c:pt idx="0">
                  <c:v>FBCF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séries!$D$1:$BV$1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Calculs!$D$59:$BV$59</c:f>
              <c:numCache>
                <c:ptCount val="71"/>
                <c:pt idx="0">
                  <c:v>0.7119718996975315</c:v>
                </c:pt>
                <c:pt idx="1">
                  <c:v>0.6673890393832048</c:v>
                </c:pt>
                <c:pt idx="2">
                  <c:v>0.5966160751195889</c:v>
                </c:pt>
                <c:pt idx="3">
                  <c:v>0.5857057119745323</c:v>
                </c:pt>
                <c:pt idx="4">
                  <c:v>0.6378991527060968</c:v>
                </c:pt>
                <c:pt idx="5">
                  <c:v>0.6099365750528541</c:v>
                </c:pt>
                <c:pt idx="6">
                  <c:v>0.6097543387337148</c:v>
                </c:pt>
                <c:pt idx="7">
                  <c:v>0.6026090383059916</c:v>
                </c:pt>
                <c:pt idx="8">
                  <c:v>0.6124522616586664</c:v>
                </c:pt>
                <c:pt idx="9">
                  <c:v>0.5531684027777778</c:v>
                </c:pt>
                <c:pt idx="10">
                  <c:v>0.6250103155172888</c:v>
                </c:pt>
                <c:pt idx="11">
                  <c:v>0.5789571543118777</c:v>
                </c:pt>
                <c:pt idx="12">
                  <c:v>0.6223203233686425</c:v>
                </c:pt>
                <c:pt idx="13">
                  <c:v>0.6291483170808431</c:v>
                </c:pt>
                <c:pt idx="14">
                  <c:v>0.6427980316607195</c:v>
                </c:pt>
                <c:pt idx="15">
                  <c:v>0.6203060345162218</c:v>
                </c:pt>
                <c:pt idx="16">
                  <c:v>0.6474465580741922</c:v>
                </c:pt>
                <c:pt idx="17">
                  <c:v>0.6522514832643009</c:v>
                </c:pt>
                <c:pt idx="18">
                  <c:v>0.6593741328015592</c:v>
                </c:pt>
                <c:pt idx="19">
                  <c:v>0.6663343900143642</c:v>
                </c:pt>
                <c:pt idx="20">
                  <c:v>0.6330238049971482</c:v>
                </c:pt>
                <c:pt idx="21">
                  <c:v>0.6020064174595917</c:v>
                </c:pt>
                <c:pt idx="22">
                  <c:v>0.6300748540979446</c:v>
                </c:pt>
                <c:pt idx="23">
                  <c:v>0.6518792764767309</c:v>
                </c:pt>
                <c:pt idx="24">
                  <c:v>0.6069670713645918</c:v>
                </c:pt>
                <c:pt idx="25">
                  <c:v>0.5753304721439597</c:v>
                </c:pt>
                <c:pt idx="26">
                  <c:v>0.6825027670360603</c:v>
                </c:pt>
                <c:pt idx="27">
                  <c:v>0.6203333340482435</c:v>
                </c:pt>
                <c:pt idx="28">
                  <c:v>0.5864238627433859</c:v>
                </c:pt>
                <c:pt idx="29">
                  <c:v>0.6172246317568972</c:v>
                </c:pt>
                <c:pt idx="30">
                  <c:v>0.5957129022036498</c:v>
                </c:pt>
                <c:pt idx="31">
                  <c:v>0.6088223679313247</c:v>
                </c:pt>
                <c:pt idx="32">
                  <c:v>0.6255089751677468</c:v>
                </c:pt>
                <c:pt idx="33">
                  <c:v>0.5982933207495231</c:v>
                </c:pt>
                <c:pt idx="34">
                  <c:v>0.6034852764888954</c:v>
                </c:pt>
                <c:pt idx="35">
                  <c:v>0.6023484653451187</c:v>
                </c:pt>
                <c:pt idx="36">
                  <c:v>0.5969323188799396</c:v>
                </c:pt>
                <c:pt idx="37">
                  <c:v>0.5986596806157848</c:v>
                </c:pt>
                <c:pt idx="38">
                  <c:v>0.5900560737129815</c:v>
                </c:pt>
                <c:pt idx="39">
                  <c:v>0.5925824389601528</c:v>
                </c:pt>
                <c:pt idx="40">
                  <c:v>0.5758534539781461</c:v>
                </c:pt>
                <c:pt idx="41">
                  <c:v>0.5800913889734196</c:v>
                </c:pt>
                <c:pt idx="42">
                  <c:v>0.6061718589740218</c:v>
                </c:pt>
                <c:pt idx="43">
                  <c:v>0.6285292861230446</c:v>
                </c:pt>
                <c:pt idx="44">
                  <c:v>0.6651668331437611</c:v>
                </c:pt>
                <c:pt idx="45">
                  <c:v>0.6031372070754075</c:v>
                </c:pt>
                <c:pt idx="46">
                  <c:v>0.5608004030268174</c:v>
                </c:pt>
                <c:pt idx="47">
                  <c:v>0.6141589720255864</c:v>
                </c:pt>
                <c:pt idx="48">
                  <c:v>0.5957221317345293</c:v>
                </c:pt>
                <c:pt idx="49">
                  <c:v>0.579379214743252</c:v>
                </c:pt>
                <c:pt idx="50">
                  <c:v>0.6363442643074619</c:v>
                </c:pt>
                <c:pt idx="51">
                  <c:v>0.5847578790327593</c:v>
                </c:pt>
                <c:pt idx="52">
                  <c:v>0.6081315338473213</c:v>
                </c:pt>
                <c:pt idx="53">
                  <c:v>0.5994474894526005</c:v>
                </c:pt>
                <c:pt idx="54">
                  <c:v>0.5983347245850019</c:v>
                </c:pt>
                <c:pt idx="55">
                  <c:v>0.5971799592692011</c:v>
                </c:pt>
                <c:pt idx="56">
                  <c:v>0.5795372108721157</c:v>
                </c:pt>
                <c:pt idx="57">
                  <c:v>0.56976634716905</c:v>
                </c:pt>
                <c:pt idx="58">
                  <c:v>0.5787399485593885</c:v>
                </c:pt>
                <c:pt idx="59">
                  <c:v>0.5810793725980853</c:v>
                </c:pt>
                <c:pt idx="60">
                  <c:v>0.6484637781718035</c:v>
                </c:pt>
                <c:pt idx="61">
                  <c:v>0.6576295771291348</c:v>
                </c:pt>
                <c:pt idx="62">
                  <c:v>0.6202352068362424</c:v>
                </c:pt>
                <c:pt idx="63">
                  <c:v>0.6246792225976674</c:v>
                </c:pt>
                <c:pt idx="64">
                  <c:v>0.664545332714459</c:v>
                </c:pt>
                <c:pt idx="65">
                  <c:v>0.6442711025145309</c:v>
                </c:pt>
                <c:pt idx="66">
                  <c:v>0.6430021219426514</c:v>
                </c:pt>
                <c:pt idx="67">
                  <c:v>0.6795310762046752</c:v>
                </c:pt>
                <c:pt idx="68">
                  <c:v>0.69421440200508</c:v>
                </c:pt>
                <c:pt idx="69">
                  <c:v>0.6734083992256215</c:v>
                </c:pt>
                <c:pt idx="70">
                  <c:v>0.6710414036880117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Calculs!$A$62</c:f>
              <c:strCache>
                <c:ptCount val="1"/>
                <c:pt idx="0">
                  <c:v>Autres acquisitions d'actifs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séries!$D$1:$BV$1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Calculs!$D$62:$BV$62</c:f>
              <c:numCache>
                <c:ptCount val="71"/>
                <c:pt idx="0">
                  <c:v>0.13435457117767585</c:v>
                </c:pt>
                <c:pt idx="1">
                  <c:v>0.13177745363617419</c:v>
                </c:pt>
                <c:pt idx="2">
                  <c:v>0.172237642473277</c:v>
                </c:pt>
                <c:pt idx="3">
                  <c:v>0.13801111603997598</c:v>
                </c:pt>
                <c:pt idx="4">
                  <c:v>0.06212568652885492</c:v>
                </c:pt>
                <c:pt idx="5">
                  <c:v>0.07988900634249471</c:v>
                </c:pt>
                <c:pt idx="6">
                  <c:v>0.08838517378972165</c:v>
                </c:pt>
                <c:pt idx="7">
                  <c:v>0.09185556961237736</c:v>
                </c:pt>
                <c:pt idx="8">
                  <c:v>0.09440804456746434</c:v>
                </c:pt>
                <c:pt idx="9">
                  <c:v>0.14516872829861113</c:v>
                </c:pt>
                <c:pt idx="10">
                  <c:v>0.03745220476989519</c:v>
                </c:pt>
                <c:pt idx="11">
                  <c:v>0.10421484434011599</c:v>
                </c:pt>
                <c:pt idx="12">
                  <c:v>0.06297582403137289</c:v>
                </c:pt>
                <c:pt idx="13">
                  <c:v>0.06828994966970746</c:v>
                </c:pt>
                <c:pt idx="14">
                  <c:v>0.04575587965723133</c:v>
                </c:pt>
                <c:pt idx="15">
                  <c:v>0.0695137762112896</c:v>
                </c:pt>
                <c:pt idx="16">
                  <c:v>0.030193264229031402</c:v>
                </c:pt>
                <c:pt idx="17">
                  <c:v>0.05386628232396732</c:v>
                </c:pt>
                <c:pt idx="18">
                  <c:v>0.050279762250488864</c:v>
                </c:pt>
                <c:pt idx="19">
                  <c:v>0.018376343553420178</c:v>
                </c:pt>
                <c:pt idx="20">
                  <c:v>0.09548515564805828</c:v>
                </c:pt>
                <c:pt idx="21">
                  <c:v>0.0954030993509906</c:v>
                </c:pt>
                <c:pt idx="22">
                  <c:v>0.05826963334179142</c:v>
                </c:pt>
                <c:pt idx="23">
                  <c:v>0.036157907419983794</c:v>
                </c:pt>
                <c:pt idx="24">
                  <c:v>0.072032683274358</c:v>
                </c:pt>
                <c:pt idx="25">
                  <c:v>0.09288766213472718</c:v>
                </c:pt>
                <c:pt idx="26">
                  <c:v>-0.05241381195086291</c:v>
                </c:pt>
                <c:pt idx="27">
                  <c:v>0.06402879086516292</c:v>
                </c:pt>
                <c:pt idx="28">
                  <c:v>0.06971972408975813</c:v>
                </c:pt>
                <c:pt idx="29">
                  <c:v>0.016103274349772056</c:v>
                </c:pt>
                <c:pt idx="30">
                  <c:v>0.046564802596834584</c:v>
                </c:pt>
                <c:pt idx="31">
                  <c:v>0.04822741386249541</c:v>
                </c:pt>
                <c:pt idx="32">
                  <c:v>-0.03296415199675099</c:v>
                </c:pt>
                <c:pt idx="33">
                  <c:v>0.017307654495762794</c:v>
                </c:pt>
                <c:pt idx="34">
                  <c:v>-0.02012547222253735</c:v>
                </c:pt>
                <c:pt idx="35">
                  <c:v>-0.0144061615034755</c:v>
                </c:pt>
                <c:pt idx="36">
                  <c:v>-0.007356273383569585</c:v>
                </c:pt>
                <c:pt idx="37">
                  <c:v>0.021769254209164854</c:v>
                </c:pt>
                <c:pt idx="38">
                  <c:v>0.01564602848099143</c:v>
                </c:pt>
                <c:pt idx="39">
                  <c:v>0.028513195620813704</c:v>
                </c:pt>
                <c:pt idx="40">
                  <c:v>0.04380107262614094</c:v>
                </c:pt>
                <c:pt idx="41">
                  <c:v>0.03940604355712529</c:v>
                </c:pt>
                <c:pt idx="42">
                  <c:v>0.012860231115973512</c:v>
                </c:pt>
                <c:pt idx="43">
                  <c:v>-0.014120670755789119</c:v>
                </c:pt>
                <c:pt idx="44">
                  <c:v>-0.07025930010335052</c:v>
                </c:pt>
                <c:pt idx="45">
                  <c:v>-0.014277320465072293</c:v>
                </c:pt>
                <c:pt idx="46">
                  <c:v>0.011434997191067735</c:v>
                </c:pt>
                <c:pt idx="47">
                  <c:v>-0.027905987110862267</c:v>
                </c:pt>
                <c:pt idx="48">
                  <c:v>-0.004149119031207548</c:v>
                </c:pt>
                <c:pt idx="49">
                  <c:v>0.029461644035349326</c:v>
                </c:pt>
                <c:pt idx="50">
                  <c:v>0.01876641418289139</c:v>
                </c:pt>
                <c:pt idx="51">
                  <c:v>0.050884236504238095</c:v>
                </c:pt>
                <c:pt idx="52">
                  <c:v>0.022636538563706735</c:v>
                </c:pt>
                <c:pt idx="53">
                  <c:v>0.006751534976873498</c:v>
                </c:pt>
                <c:pt idx="54">
                  <c:v>-0.0007889629715726779</c:v>
                </c:pt>
                <c:pt idx="55">
                  <c:v>0.012555484589110417</c:v>
                </c:pt>
                <c:pt idx="56">
                  <c:v>0.03033576736612436</c:v>
                </c:pt>
                <c:pt idx="57">
                  <c:v>0.039701000365613866</c:v>
                </c:pt>
                <c:pt idx="58">
                  <c:v>0.048766550733450424</c:v>
                </c:pt>
                <c:pt idx="59">
                  <c:v>0.018688738054580385</c:v>
                </c:pt>
                <c:pt idx="60">
                  <c:v>-0.05161458584646882</c:v>
                </c:pt>
                <c:pt idx="61">
                  <c:v>-0.015026466435540111</c:v>
                </c:pt>
                <c:pt idx="62">
                  <c:v>0.040460202238492206</c:v>
                </c:pt>
                <c:pt idx="63">
                  <c:v>0.006418789859712485</c:v>
                </c:pt>
                <c:pt idx="64">
                  <c:v>0.010264079941294062</c:v>
                </c:pt>
                <c:pt idx="65">
                  <c:v>0.04701560895011673</c:v>
                </c:pt>
                <c:pt idx="66">
                  <c:v>0.06328604898084217</c:v>
                </c:pt>
                <c:pt idx="67">
                  <c:v>0.041984084561090006</c:v>
                </c:pt>
                <c:pt idx="68">
                  <c:v>0.05060115920164246</c:v>
                </c:pt>
                <c:pt idx="69">
                  <c:v>0.046763815780515215</c:v>
                </c:pt>
                <c:pt idx="70">
                  <c:v>0.021549154423199022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Calculs!$A$65</c:f>
              <c:strCache>
                <c:ptCount val="1"/>
                <c:pt idx="0">
                  <c:v>Total Impôts et transferts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séries!$D$1:$BV$1</c:f>
              <c:numCache>
                <c:ptCount val="71"/>
                <c:pt idx="0">
                  <c:v>1949</c:v>
                </c:pt>
                <c:pt idx="1">
                  <c:v>1950</c:v>
                </c:pt>
                <c:pt idx="2">
                  <c:v>1951</c:v>
                </c:pt>
                <c:pt idx="3">
                  <c:v>1952</c:v>
                </c:pt>
                <c:pt idx="4">
                  <c:v>1953</c:v>
                </c:pt>
                <c:pt idx="5">
                  <c:v>1954</c:v>
                </c:pt>
                <c:pt idx="6">
                  <c:v>1955</c:v>
                </c:pt>
                <c:pt idx="7">
                  <c:v>1956</c:v>
                </c:pt>
                <c:pt idx="8">
                  <c:v>1957</c:v>
                </c:pt>
                <c:pt idx="9">
                  <c:v>1958</c:v>
                </c:pt>
                <c:pt idx="10">
                  <c:v>1959</c:v>
                </c:pt>
                <c:pt idx="11">
                  <c:v>1960</c:v>
                </c:pt>
                <c:pt idx="12">
                  <c:v>1961</c:v>
                </c:pt>
                <c:pt idx="13">
                  <c:v>1962</c:v>
                </c:pt>
                <c:pt idx="14">
                  <c:v>1963</c:v>
                </c:pt>
                <c:pt idx="15">
                  <c:v>1964</c:v>
                </c:pt>
                <c:pt idx="16">
                  <c:v>1965</c:v>
                </c:pt>
                <c:pt idx="17">
                  <c:v>1966</c:v>
                </c:pt>
                <c:pt idx="18">
                  <c:v>1967</c:v>
                </c:pt>
                <c:pt idx="19">
                  <c:v>1968</c:v>
                </c:pt>
                <c:pt idx="20">
                  <c:v>1969</c:v>
                </c:pt>
                <c:pt idx="21">
                  <c:v>1970</c:v>
                </c:pt>
                <c:pt idx="22">
                  <c:v>1971</c:v>
                </c:pt>
                <c:pt idx="23">
                  <c:v>1972</c:v>
                </c:pt>
                <c:pt idx="24">
                  <c:v>1973</c:v>
                </c:pt>
                <c:pt idx="25">
                  <c:v>1974</c:v>
                </c:pt>
                <c:pt idx="26">
                  <c:v>1975</c:v>
                </c:pt>
                <c:pt idx="27">
                  <c:v>1976</c:v>
                </c:pt>
                <c:pt idx="28">
                  <c:v>1977</c:v>
                </c:pt>
                <c:pt idx="29">
                  <c:v>1978</c:v>
                </c:pt>
                <c:pt idx="30">
                  <c:v>1979</c:v>
                </c:pt>
                <c:pt idx="31">
                  <c:v>1980</c:v>
                </c:pt>
                <c:pt idx="32">
                  <c:v>1981</c:v>
                </c:pt>
                <c:pt idx="33">
                  <c:v>1982</c:v>
                </c:pt>
                <c:pt idx="34">
                  <c:v>1983</c:v>
                </c:pt>
                <c:pt idx="35">
                  <c:v>1984</c:v>
                </c:pt>
                <c:pt idx="36">
                  <c:v>1985</c:v>
                </c:pt>
                <c:pt idx="37">
                  <c:v>1986</c:v>
                </c:pt>
                <c:pt idx="38">
                  <c:v>1987</c:v>
                </c:pt>
                <c:pt idx="39">
                  <c:v>1988</c:v>
                </c:pt>
                <c:pt idx="40">
                  <c:v>1989</c:v>
                </c:pt>
                <c:pt idx="41">
                  <c:v>1990</c:v>
                </c:pt>
                <c:pt idx="42">
                  <c:v>1991</c:v>
                </c:pt>
                <c:pt idx="43">
                  <c:v>1992</c:v>
                </c:pt>
                <c:pt idx="44">
                  <c:v>1993</c:v>
                </c:pt>
                <c:pt idx="45">
                  <c:v>1994</c:v>
                </c:pt>
                <c:pt idx="46">
                  <c:v>1995</c:v>
                </c:pt>
                <c:pt idx="47">
                  <c:v>1996</c:v>
                </c:pt>
                <c:pt idx="48">
                  <c:v>1997</c:v>
                </c:pt>
                <c:pt idx="49">
                  <c:v>1998</c:v>
                </c:pt>
                <c:pt idx="50">
                  <c:v>1999</c:v>
                </c:pt>
                <c:pt idx="51">
                  <c:v>2000</c:v>
                </c:pt>
                <c:pt idx="52">
                  <c:v>2001</c:v>
                </c:pt>
                <c:pt idx="53">
                  <c:v>2002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2006</c:v>
                </c:pt>
                <c:pt idx="58">
                  <c:v>2007</c:v>
                </c:pt>
                <c:pt idx="59">
                  <c:v>2008</c:v>
                </c:pt>
                <c:pt idx="60">
                  <c:v>2009</c:v>
                </c:pt>
                <c:pt idx="61">
                  <c:v>2010</c:v>
                </c:pt>
                <c:pt idx="62">
                  <c:v>2011</c:v>
                </c:pt>
                <c:pt idx="63">
                  <c:v>2012</c:v>
                </c:pt>
                <c:pt idx="64">
                  <c:v>2013</c:v>
                </c:pt>
                <c:pt idx="65">
                  <c:v>2014</c:v>
                </c:pt>
                <c:pt idx="66">
                  <c:v>2015</c:v>
                </c:pt>
                <c:pt idx="67">
                  <c:v>2016</c:v>
                </c:pt>
                <c:pt idx="68">
                  <c:v>2017</c:v>
                </c:pt>
                <c:pt idx="69">
                  <c:v>2018</c:v>
                </c:pt>
                <c:pt idx="70">
                  <c:v>2019</c:v>
                </c:pt>
              </c:numCache>
            </c:numRef>
          </c:cat>
          <c:val>
            <c:numRef>
              <c:f>Calculs!$D$65:$BV$65</c:f>
              <c:numCache>
                <c:ptCount val="71"/>
                <c:pt idx="0">
                  <c:v>0.08195921553322275</c:v>
                </c:pt>
                <c:pt idx="1">
                  <c:v>0.11710773077724523</c:v>
                </c:pt>
                <c:pt idx="2">
                  <c:v>0.15274906986357997</c:v>
                </c:pt>
                <c:pt idx="3">
                  <c:v>0.17068079221355323</c:v>
                </c:pt>
                <c:pt idx="4">
                  <c:v>0.18179560069549863</c:v>
                </c:pt>
                <c:pt idx="5">
                  <c:v>0.19014270613107823</c:v>
                </c:pt>
                <c:pt idx="6">
                  <c:v>0.19164943993077257</c:v>
                </c:pt>
                <c:pt idx="7">
                  <c:v>0.19866437148723473</c:v>
                </c:pt>
                <c:pt idx="8">
                  <c:v>0.1874145965453207</c:v>
                </c:pt>
                <c:pt idx="9">
                  <c:v>0.20471191406250003</c:v>
                </c:pt>
                <c:pt idx="10">
                  <c:v>0.22687261023849478</c:v>
                </c:pt>
                <c:pt idx="11">
                  <c:v>0.2140889916679256</c:v>
                </c:pt>
                <c:pt idx="12">
                  <c:v>0.20098807085190984</c:v>
                </c:pt>
                <c:pt idx="13">
                  <c:v>0.19199237181503623</c:v>
                </c:pt>
                <c:pt idx="14">
                  <c:v>0.19177960295072918</c:v>
                </c:pt>
                <c:pt idx="15">
                  <c:v>0.19405476325412044</c:v>
                </c:pt>
                <c:pt idx="16">
                  <c:v>0.1990127956866765</c:v>
                </c:pt>
                <c:pt idx="17">
                  <c:v>0.16657337960371657</c:v>
                </c:pt>
                <c:pt idx="18">
                  <c:v>0.1656889508431589</c:v>
                </c:pt>
                <c:pt idx="19">
                  <c:v>0.17481673188369898</c:v>
                </c:pt>
                <c:pt idx="20">
                  <c:v>0.12100623392737421</c:v>
                </c:pt>
                <c:pt idx="21">
                  <c:v>0.1391802571256446</c:v>
                </c:pt>
                <c:pt idx="22">
                  <c:v>0.1371162141588429</c:v>
                </c:pt>
                <c:pt idx="23">
                  <c:v>0.1448068876377418</c:v>
                </c:pt>
                <c:pt idx="24">
                  <c:v>0.1611962977086825</c:v>
                </c:pt>
                <c:pt idx="25">
                  <c:v>0.15357859404112387</c:v>
                </c:pt>
                <c:pt idx="26">
                  <c:v>0.1542462047196753</c:v>
                </c:pt>
                <c:pt idx="27">
                  <c:v>0.1414600039891991</c:v>
                </c:pt>
                <c:pt idx="28">
                  <c:v>0.1713415698943508</c:v>
                </c:pt>
                <c:pt idx="29">
                  <c:v>0.1885158729058988</c:v>
                </c:pt>
                <c:pt idx="30">
                  <c:v>0.18697179274713144</c:v>
                </c:pt>
                <c:pt idx="31">
                  <c:v>0.176761514965323</c:v>
                </c:pt>
                <c:pt idx="32">
                  <c:v>0.19269837888702546</c:v>
                </c:pt>
                <c:pt idx="33">
                  <c:v>0.16869678916219355</c:v>
                </c:pt>
                <c:pt idx="34">
                  <c:v>0.1683617517707163</c:v>
                </c:pt>
                <c:pt idx="35">
                  <c:v>0.15824519437054835</c:v>
                </c:pt>
                <c:pt idx="36">
                  <c:v>0.17014199374951866</c:v>
                </c:pt>
                <c:pt idx="37">
                  <c:v>0.1633620827071516</c:v>
                </c:pt>
                <c:pt idx="38">
                  <c:v>0.18304464562460004</c:v>
                </c:pt>
                <c:pt idx="39">
                  <c:v>0.18777946044306643</c:v>
                </c:pt>
                <c:pt idx="40">
                  <c:v>0.18115174131038866</c:v>
                </c:pt>
                <c:pt idx="41">
                  <c:v>0.16569870392512526</c:v>
                </c:pt>
                <c:pt idx="42">
                  <c:v>0.1655275994091801</c:v>
                </c:pt>
                <c:pt idx="43">
                  <c:v>0.14770661889754894</c:v>
                </c:pt>
                <c:pt idx="44">
                  <c:v>0.1412385895829604</c:v>
                </c:pt>
                <c:pt idx="45">
                  <c:v>0.1747705670568452</c:v>
                </c:pt>
                <c:pt idx="46">
                  <c:v>0.1925818928882325</c:v>
                </c:pt>
                <c:pt idx="47">
                  <c:v>0.20814064473658578</c:v>
                </c:pt>
                <c:pt idx="48">
                  <c:v>0.2141143864566926</c:v>
                </c:pt>
                <c:pt idx="49">
                  <c:v>0.22573368091412432</c:v>
                </c:pt>
                <c:pt idx="50">
                  <c:v>0.2357163110512512</c:v>
                </c:pt>
                <c:pt idx="51">
                  <c:v>0.22947564571664567</c:v>
                </c:pt>
                <c:pt idx="52">
                  <c:v>0.24653870796022406</c:v>
                </c:pt>
                <c:pt idx="53">
                  <c:v>0.23087279665079286</c:v>
                </c:pt>
                <c:pt idx="54">
                  <c:v>0.24830496236576183</c:v>
                </c:pt>
                <c:pt idx="55">
                  <c:v>0.2299088659246082</c:v>
                </c:pt>
                <c:pt idx="56">
                  <c:v>0.23168978459655487</c:v>
                </c:pt>
                <c:pt idx="57">
                  <c:v>0.2375413774565472</c:v>
                </c:pt>
                <c:pt idx="58">
                  <c:v>0.22572856040887926</c:v>
                </c:pt>
                <c:pt idx="59">
                  <c:v>0.21855061392680444</c:v>
                </c:pt>
                <c:pt idx="60">
                  <c:v>0.1981910310762501</c:v>
                </c:pt>
                <c:pt idx="61">
                  <c:v>0.19486655136851014</c:v>
                </c:pt>
                <c:pt idx="62">
                  <c:v>0.20788239345592954</c:v>
                </c:pt>
                <c:pt idx="63">
                  <c:v>0.22196642155966478</c:v>
                </c:pt>
                <c:pt idx="64">
                  <c:v>0.2412472420079675</c:v>
                </c:pt>
                <c:pt idx="65">
                  <c:v>0.21119839465898305</c:v>
                </c:pt>
                <c:pt idx="66">
                  <c:v>0.17710703472579495</c:v>
                </c:pt>
                <c:pt idx="67">
                  <c:v>0.17851395259214395</c:v>
                </c:pt>
                <c:pt idx="68">
                  <c:v>0.17309479077955847</c:v>
                </c:pt>
                <c:pt idx="69">
                  <c:v>0.17615245177884717</c:v>
                </c:pt>
                <c:pt idx="70">
                  <c:v>0.19182899901853967</c:v>
                </c:pt>
              </c:numCache>
            </c:numRef>
          </c:val>
          <c:smooth val="0"/>
        </c:ser>
        <c:marker val="1"/>
        <c:axId val="37225100"/>
        <c:axId val="66590445"/>
      </c:lineChart>
      <c:catAx>
        <c:axId val="372251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6590445"/>
        <c:crosses val="autoZero"/>
        <c:auto val="1"/>
        <c:lblOffset val="100"/>
        <c:tickLblSkip val="3"/>
        <c:noMultiLvlLbl val="0"/>
      </c:catAx>
      <c:valAx>
        <c:axId val="66590445"/>
        <c:scaling>
          <c:orientation val="minMax"/>
          <c:min val="-0.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72251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875"/>
          <c:y val="0.41225"/>
          <c:w val="0.29575"/>
          <c:h val="0.1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chart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phique6"/>
  <sheetViews>
    <sheetView workbookViewId="0" zoomScale="14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 codeName="Graphique16"/>
  <sheetViews>
    <sheetView workbookViewId="0" zoomScale="142"/>
  </sheetViews>
  <pageMargins left="0.787401575" right="0.787401575" top="0.984251969" bottom="0.984251969" header="0.4921259845" footer="0.492125984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 codeName="Graphique17"/>
  <sheetViews>
    <sheetView workbookViewId="0" zoomScale="142"/>
  </sheetViews>
  <pageMargins left="0.787401575" right="0.787401575" top="0.984251969" bottom="0.984251969" header="0.4921259845" footer="0.492125984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 codeName="Graphique18"/>
  <sheetViews>
    <sheetView workbookViewId="0" zoomScale="142"/>
  </sheetViews>
  <pageMargins left="0.787401575" right="0.787401575" top="0.984251969" bottom="0.984251969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phique7"/>
  <sheetViews>
    <sheetView workbookViewId="0" zoomScale="14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 codeName="Graphique9"/>
  <sheetViews>
    <sheetView workbookViewId="0" zoomScale="14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 codeName="Graphique10"/>
  <sheetViews>
    <sheetView workbookViewId="0" zoomScale="14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Graphique11"/>
  <sheetViews>
    <sheetView workbookViewId="0" zoomScale="142"/>
  </sheetViews>
  <pageMargins left="0.787401575" right="0.787401575" top="0.984251969" bottom="0.984251969" header="0.4921259845" footer="0.4921259845"/>
  <pageSetup horizontalDpi="600" verticalDpi="6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 codeName="Graphique12"/>
  <sheetViews>
    <sheetView workbookViewId="0" zoomScale="142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 codeName="Graphique13"/>
  <sheetViews>
    <sheetView workbookViewId="0" zoomScale="142"/>
  </sheetViews>
  <pageMargins left="0.787401575" right="0.787401575" top="0.984251969" bottom="0.984251969" header="0.4921259845" footer="0.492125984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 codeName="Graphique14"/>
  <sheetViews>
    <sheetView workbookViewId="0" zoomScale="142"/>
  </sheetViews>
  <pageMargins left="0.787401575" right="0.787401575" top="0.984251969" bottom="0.984251969" header="0.4921259845" footer="0.492125984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 codeName="Graphique15"/>
  <sheetViews>
    <sheetView workbookViewId="0" zoomScale="142"/>
  </sheetViews>
  <pageMargins left="0.787401575" right="0.787401575" top="0.984251969" bottom="0.984251969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0.0095</cdr:x>
      <cdr:y>0.05675</cdr:y>
    </cdr:from>
    <cdr:to>
      <cdr:x>0.2205</cdr:x>
      <cdr:y>0.13975</cdr:y>
    </cdr:to>
    <cdr:sp>
      <cdr:nvSpPr>
        <cdr:cNvPr id="1" name="ZoneTexte 1"/>
        <cdr:cNvSpPr txBox="1">
          <a:spLocks noChangeArrowheads="1"/>
        </cdr:cNvSpPr>
      </cdr:nvSpPr>
      <cdr:spPr>
        <a:xfrm>
          <a:off x="85725" y="323850"/>
          <a:ext cx="1952625" cy="476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Echelle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des taux d'épargne et d'investissement</a:t>
          </a:r>
        </a:p>
      </cdr:txBody>
    </cdr:sp>
  </cdr:relSizeAnchor>
  <cdr:relSizeAnchor xmlns:cdr="http://schemas.openxmlformats.org/drawingml/2006/chartDrawing">
    <cdr:from>
      <cdr:x>0.72925</cdr:x>
      <cdr:y>0.0765</cdr:y>
    </cdr:from>
    <cdr:to>
      <cdr:x>0.99025</cdr:x>
      <cdr:y>0.1265</cdr:y>
    </cdr:to>
    <cdr:sp>
      <cdr:nvSpPr>
        <cdr:cNvPr id="2" name="ZoneTexte 1"/>
        <cdr:cNvSpPr txBox="1">
          <a:spLocks noChangeArrowheads="1"/>
        </cdr:cNvSpPr>
      </cdr:nvSpPr>
      <cdr:spPr>
        <a:xfrm>
          <a:off x="6734175" y="438150"/>
          <a:ext cx="24098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Echelle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taux d'auto-financement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0.09175</cdr:y>
    </cdr:from>
    <cdr:to>
      <cdr:x>0.20975</cdr:x>
      <cdr:y>0.137</cdr:y>
    </cdr:to>
    <cdr:sp>
      <cdr:nvSpPr>
        <cdr:cNvPr id="1" name="ZoneTexte 1"/>
        <cdr:cNvSpPr txBox="1">
          <a:spLocks noChangeArrowheads="1"/>
        </cdr:cNvSpPr>
      </cdr:nvSpPr>
      <cdr:spPr>
        <a:xfrm>
          <a:off x="133350" y="523875"/>
          <a:ext cx="18002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Echelle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taux de marge</a:t>
          </a:r>
        </a:p>
      </cdr:txBody>
    </cdr:sp>
  </cdr:relSizeAnchor>
  <cdr:relSizeAnchor xmlns:cdr="http://schemas.openxmlformats.org/drawingml/2006/chartDrawing">
    <cdr:from>
      <cdr:x>0.78075</cdr:x>
      <cdr:y>0.0995</cdr:y>
    </cdr:from>
    <cdr:to>
      <cdr:x>0.98325</cdr:x>
      <cdr:y>0.145</cdr:y>
    </cdr:to>
    <cdr:sp>
      <cdr:nvSpPr>
        <cdr:cNvPr id="2" name="ZoneTexte 1"/>
        <cdr:cNvSpPr txBox="1">
          <a:spLocks noChangeArrowheads="1"/>
        </cdr:cNvSpPr>
      </cdr:nvSpPr>
      <cdr:spPr>
        <a:xfrm>
          <a:off x="7210425" y="571500"/>
          <a:ext cx="18669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Echelle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du taux d'épargne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832256400" y="83225640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U54"/>
  <sheetViews>
    <sheetView zoomScalePageLayoutView="0" workbookViewId="0" topLeftCell="A1">
      <pane xSplit="2" ySplit="6" topLeftCell="BN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T10" sqref="BT10"/>
    </sheetView>
  </sheetViews>
  <sheetFormatPr defaultColWidth="9.140625" defaultRowHeight="12.75"/>
  <cols>
    <col min="1" max="1" width="16.8515625" style="0" customWidth="1"/>
    <col min="2" max="2" width="6.57421875" style="0" customWidth="1"/>
  </cols>
  <sheetData>
    <row r="1" ht="12.75">
      <c r="A1" t="s">
        <v>94</v>
      </c>
    </row>
    <row r="2" ht="12.75">
      <c r="A2" t="s">
        <v>0</v>
      </c>
    </row>
    <row r="3" ht="12.75">
      <c r="A3" t="s">
        <v>1</v>
      </c>
    </row>
    <row r="5" spans="1:2" ht="12.75">
      <c r="A5" t="s">
        <v>2</v>
      </c>
      <c r="B5" t="s">
        <v>2</v>
      </c>
    </row>
    <row r="6" spans="1:73" ht="12.75">
      <c r="A6" t="s">
        <v>2</v>
      </c>
      <c r="B6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1" t="s">
        <v>18</v>
      </c>
      <c r="S6" s="1" t="s">
        <v>19</v>
      </c>
      <c r="T6" s="1" t="s">
        <v>20</v>
      </c>
      <c r="U6" s="1" t="s">
        <v>21</v>
      </c>
      <c r="V6" s="1" t="s">
        <v>22</v>
      </c>
      <c r="W6" s="1" t="s">
        <v>23</v>
      </c>
      <c r="X6" s="1" t="s">
        <v>24</v>
      </c>
      <c r="Y6" s="1" t="s">
        <v>25</v>
      </c>
      <c r="Z6" s="1" t="s">
        <v>26</v>
      </c>
      <c r="AA6" s="1" t="s">
        <v>27</v>
      </c>
      <c r="AB6" s="1" t="s">
        <v>28</v>
      </c>
      <c r="AC6" s="1" t="s">
        <v>29</v>
      </c>
      <c r="AD6" s="1" t="s">
        <v>30</v>
      </c>
      <c r="AE6" s="1" t="s">
        <v>31</v>
      </c>
      <c r="AF6" s="1" t="s">
        <v>32</v>
      </c>
      <c r="AG6" s="1" t="s">
        <v>33</v>
      </c>
      <c r="AH6" s="1" t="s">
        <v>34</v>
      </c>
      <c r="AI6" s="1" t="s">
        <v>35</v>
      </c>
      <c r="AJ6" s="1" t="s">
        <v>36</v>
      </c>
      <c r="AK6" s="1" t="s">
        <v>37</v>
      </c>
      <c r="AL6" s="1" t="s">
        <v>38</v>
      </c>
      <c r="AM6" s="1" t="s">
        <v>39</v>
      </c>
      <c r="AN6" s="1" t="s">
        <v>40</v>
      </c>
      <c r="AO6" s="1" t="s">
        <v>41</v>
      </c>
      <c r="AP6" s="1" t="s">
        <v>42</v>
      </c>
      <c r="AQ6" s="1" t="s">
        <v>43</v>
      </c>
      <c r="AR6" s="1" t="s">
        <v>44</v>
      </c>
      <c r="AS6" s="1" t="s">
        <v>45</v>
      </c>
      <c r="AT6" s="1" t="s">
        <v>46</v>
      </c>
      <c r="AU6" s="1" t="s">
        <v>47</v>
      </c>
      <c r="AV6" s="1" t="s">
        <v>48</v>
      </c>
      <c r="AW6" s="1" t="s">
        <v>49</v>
      </c>
      <c r="AX6" s="1" t="s">
        <v>50</v>
      </c>
      <c r="AY6" s="1" t="s">
        <v>51</v>
      </c>
      <c r="AZ6" s="1" t="s">
        <v>52</v>
      </c>
      <c r="BA6" s="1" t="s">
        <v>53</v>
      </c>
      <c r="BB6" s="1" t="s">
        <v>54</v>
      </c>
      <c r="BC6" s="1" t="s">
        <v>55</v>
      </c>
      <c r="BD6" s="1" t="s">
        <v>56</v>
      </c>
      <c r="BE6" s="1" t="s">
        <v>57</v>
      </c>
      <c r="BF6" s="1" t="s">
        <v>58</v>
      </c>
      <c r="BG6" s="1" t="s">
        <v>59</v>
      </c>
      <c r="BH6" s="1" t="s">
        <v>60</v>
      </c>
      <c r="BI6" s="1" t="s">
        <v>61</v>
      </c>
      <c r="BJ6" s="1" t="s">
        <v>62</v>
      </c>
      <c r="BK6" s="1" t="s">
        <v>63</v>
      </c>
      <c r="BL6" s="1" t="s">
        <v>64</v>
      </c>
      <c r="BM6" s="1" t="s">
        <v>65</v>
      </c>
      <c r="BN6" s="1" t="s">
        <v>66</v>
      </c>
      <c r="BO6" s="1" t="s">
        <v>67</v>
      </c>
      <c r="BP6" s="1" t="s">
        <v>68</v>
      </c>
      <c r="BQ6" s="1" t="s">
        <v>69</v>
      </c>
      <c r="BR6" s="1" t="s">
        <v>186</v>
      </c>
      <c r="BS6" s="1" t="s">
        <v>189</v>
      </c>
      <c r="BT6" s="1" t="s">
        <v>205</v>
      </c>
      <c r="BU6" s="1" t="s">
        <v>206</v>
      </c>
    </row>
    <row r="7" spans="1:73" ht="12.75">
      <c r="A7" t="s">
        <v>70</v>
      </c>
      <c r="B7" t="s">
        <v>71</v>
      </c>
      <c r="C7">
        <v>5032.9</v>
      </c>
      <c r="D7">
        <v>5916.1</v>
      </c>
      <c r="E7">
        <v>7766.3</v>
      </c>
      <c r="F7">
        <v>9055</v>
      </c>
      <c r="G7">
        <v>9326.6</v>
      </c>
      <c r="H7">
        <v>9974.5</v>
      </c>
      <c r="I7">
        <v>11036.9</v>
      </c>
      <c r="J7">
        <v>12444.2</v>
      </c>
      <c r="K7">
        <v>14046.4</v>
      </c>
      <c r="L7">
        <v>16223.5</v>
      </c>
      <c r="M7">
        <v>17918.1</v>
      </c>
      <c r="N7">
        <v>20221.5</v>
      </c>
      <c r="O7">
        <v>22292.3</v>
      </c>
      <c r="P7">
        <v>24595.9</v>
      </c>
      <c r="Q7">
        <v>27961.5</v>
      </c>
      <c r="R7">
        <v>31597.4</v>
      </c>
      <c r="S7">
        <v>34408.8</v>
      </c>
      <c r="T7">
        <v>37232.2</v>
      </c>
      <c r="U7">
        <v>40272.8</v>
      </c>
      <c r="V7">
        <v>44044.8</v>
      </c>
      <c r="W7">
        <v>50735.3</v>
      </c>
      <c r="X7">
        <v>58114.3</v>
      </c>
      <c r="Y7">
        <v>65934.7</v>
      </c>
      <c r="Z7">
        <v>73259</v>
      </c>
      <c r="AA7">
        <v>86253.8</v>
      </c>
      <c r="AB7">
        <v>100896</v>
      </c>
      <c r="AC7">
        <v>114246.9</v>
      </c>
      <c r="AD7">
        <v>132212.5</v>
      </c>
      <c r="AE7">
        <v>151713</v>
      </c>
      <c r="AF7">
        <v>169459.1</v>
      </c>
      <c r="AG7">
        <v>192384.5</v>
      </c>
      <c r="AH7">
        <v>218422.7</v>
      </c>
      <c r="AI7">
        <v>246932.7</v>
      </c>
      <c r="AJ7">
        <v>280720.1</v>
      </c>
      <c r="AK7">
        <v>309455.9</v>
      </c>
      <c r="AL7">
        <v>336537.9</v>
      </c>
      <c r="AM7">
        <v>361204.3</v>
      </c>
      <c r="AN7">
        <v>397119.3</v>
      </c>
      <c r="AO7">
        <v>420834.5</v>
      </c>
      <c r="AP7">
        <v>461437.4</v>
      </c>
      <c r="AQ7">
        <v>497226.8</v>
      </c>
      <c r="AR7">
        <v>531041.4</v>
      </c>
      <c r="AS7">
        <v>551497.8</v>
      </c>
      <c r="AT7">
        <v>571442.7</v>
      </c>
      <c r="AU7">
        <v>566621.3</v>
      </c>
      <c r="AV7">
        <v>580220.4</v>
      </c>
      <c r="AW7">
        <v>605285.3</v>
      </c>
      <c r="AX7">
        <v>612804</v>
      </c>
      <c r="AY7">
        <v>640550.2</v>
      </c>
      <c r="AZ7">
        <v>677711.7</v>
      </c>
      <c r="BA7">
        <v>701919.5</v>
      </c>
      <c r="BB7">
        <v>745885.3</v>
      </c>
      <c r="BC7">
        <v>781354.6</v>
      </c>
      <c r="BD7">
        <v>806654.4</v>
      </c>
      <c r="BE7">
        <v>831033.8</v>
      </c>
      <c r="BF7">
        <v>866642.3</v>
      </c>
      <c r="BG7">
        <v>900524.9</v>
      </c>
      <c r="BH7">
        <v>941018.3</v>
      </c>
      <c r="BI7">
        <v>995472.5</v>
      </c>
      <c r="BJ7">
        <v>1023848.2</v>
      </c>
      <c r="BK7">
        <v>983971.4</v>
      </c>
      <c r="BL7">
        <v>1009127</v>
      </c>
      <c r="BM7">
        <v>1046638.7</v>
      </c>
      <c r="BN7">
        <v>1061323.2</v>
      </c>
      <c r="BO7">
        <v>1074771.57</v>
      </c>
      <c r="BP7">
        <v>1088691.19</v>
      </c>
      <c r="BQ7">
        <v>1121850.31</v>
      </c>
      <c r="BR7">
        <v>1143563.28</v>
      </c>
      <c r="BS7">
        <v>1182547.07</v>
      </c>
      <c r="BT7">
        <v>1217293.44</v>
      </c>
      <c r="BU7">
        <v>1267503</v>
      </c>
    </row>
    <row r="8" spans="1:73" ht="12.75">
      <c r="B8" t="s">
        <v>73</v>
      </c>
      <c r="C8">
        <v>292.3</v>
      </c>
      <c r="D8">
        <v>342.9</v>
      </c>
      <c r="E8">
        <v>449</v>
      </c>
      <c r="F8">
        <v>492.8</v>
      </c>
      <c r="G8">
        <v>605.1</v>
      </c>
      <c r="H8">
        <v>638.7</v>
      </c>
      <c r="I8">
        <v>682.6</v>
      </c>
      <c r="J8">
        <v>733.2</v>
      </c>
      <c r="K8">
        <v>925.9</v>
      </c>
      <c r="L8">
        <v>1132.7</v>
      </c>
      <c r="M8">
        <v>1218.8</v>
      </c>
      <c r="N8">
        <v>1286.2</v>
      </c>
      <c r="O8">
        <v>1429.5</v>
      </c>
      <c r="P8">
        <v>1511.8</v>
      </c>
      <c r="Q8">
        <v>1688.2</v>
      </c>
      <c r="R8">
        <v>1874.1</v>
      </c>
      <c r="S8">
        <v>2087.3</v>
      </c>
      <c r="T8">
        <v>2242.1</v>
      </c>
      <c r="U8">
        <v>2465.3</v>
      </c>
      <c r="V8">
        <v>2951.3</v>
      </c>
      <c r="W8">
        <v>3827.2</v>
      </c>
      <c r="X8">
        <v>4321.6</v>
      </c>
      <c r="Y8">
        <v>5119.7</v>
      </c>
      <c r="Z8">
        <v>5846.1</v>
      </c>
      <c r="AA8">
        <v>7460.1</v>
      </c>
      <c r="AB8">
        <v>10083.8</v>
      </c>
      <c r="AC8">
        <v>10352.1</v>
      </c>
      <c r="AD8">
        <v>11957.3</v>
      </c>
      <c r="AE8">
        <v>11916.8</v>
      </c>
      <c r="AF8">
        <v>12710.2</v>
      </c>
      <c r="AG8">
        <v>14779.2</v>
      </c>
      <c r="AH8">
        <v>18135.3</v>
      </c>
      <c r="AI8">
        <v>21830.2</v>
      </c>
      <c r="AJ8">
        <v>25343.6</v>
      </c>
      <c r="AK8">
        <v>30588.7</v>
      </c>
      <c r="AL8">
        <v>34643.1</v>
      </c>
      <c r="AM8">
        <v>37962</v>
      </c>
      <c r="AN8">
        <v>40466.8</v>
      </c>
      <c r="AO8">
        <v>41860.8</v>
      </c>
      <c r="AP8">
        <v>45989.3</v>
      </c>
      <c r="AQ8">
        <v>53511</v>
      </c>
      <c r="AR8">
        <v>53401.5</v>
      </c>
      <c r="AS8">
        <v>54217</v>
      </c>
      <c r="AT8">
        <v>54789.8</v>
      </c>
      <c r="AU8">
        <v>59703.7</v>
      </c>
      <c r="AV8">
        <v>57600.9</v>
      </c>
      <c r="AW8">
        <v>51307.5</v>
      </c>
      <c r="AX8">
        <v>52872.5</v>
      </c>
      <c r="AY8">
        <v>51787.2</v>
      </c>
      <c r="AZ8">
        <v>52354.5</v>
      </c>
      <c r="BA8">
        <v>56614.2</v>
      </c>
      <c r="BB8">
        <v>65990.1</v>
      </c>
      <c r="BC8">
        <v>63787.3</v>
      </c>
      <c r="BD8">
        <v>65671.5</v>
      </c>
      <c r="BE8">
        <v>63553.2</v>
      </c>
      <c r="BF8">
        <v>69181.5</v>
      </c>
      <c r="BG8">
        <v>70110.4</v>
      </c>
      <c r="BH8">
        <v>74055.5</v>
      </c>
      <c r="BI8">
        <v>77534.6</v>
      </c>
      <c r="BJ8">
        <v>75800.1</v>
      </c>
      <c r="BK8">
        <v>78469</v>
      </c>
      <c r="BL8">
        <v>90304</v>
      </c>
      <c r="BM8">
        <v>88147</v>
      </c>
      <c r="BN8">
        <v>87603</v>
      </c>
      <c r="BO8">
        <v>92258</v>
      </c>
      <c r="BP8">
        <v>95488</v>
      </c>
      <c r="BQ8">
        <v>96580</v>
      </c>
      <c r="BR8">
        <v>95528</v>
      </c>
      <c r="BS8">
        <v>88776</v>
      </c>
      <c r="BT8">
        <v>96072</v>
      </c>
      <c r="BU8">
        <v>95509</v>
      </c>
    </row>
    <row r="9" spans="1:73" ht="12.75">
      <c r="A9" t="s">
        <v>74</v>
      </c>
      <c r="B9" t="s">
        <v>71</v>
      </c>
      <c r="C9">
        <v>1517.9</v>
      </c>
      <c r="D9">
        <v>1995</v>
      </c>
      <c r="E9">
        <v>2573.8</v>
      </c>
      <c r="F9">
        <v>2739.6</v>
      </c>
      <c r="G9">
        <v>2851.7</v>
      </c>
      <c r="H9">
        <v>2951.4</v>
      </c>
      <c r="I9">
        <v>3312.1</v>
      </c>
      <c r="J9">
        <v>3688.8</v>
      </c>
      <c r="K9">
        <v>4156.7</v>
      </c>
      <c r="L9">
        <v>4845.9</v>
      </c>
      <c r="M9">
        <v>5460.5</v>
      </c>
      <c r="N9">
        <v>6384.2</v>
      </c>
      <c r="O9">
        <v>6806.9</v>
      </c>
      <c r="P9">
        <v>7116.6</v>
      </c>
      <c r="Q9">
        <v>7840.5</v>
      </c>
      <c r="R9">
        <v>8945.8</v>
      </c>
      <c r="S9">
        <v>9846.3</v>
      </c>
      <c r="T9">
        <v>10777.7</v>
      </c>
      <c r="U9">
        <v>11759.4</v>
      </c>
      <c r="V9">
        <v>12472</v>
      </c>
      <c r="W9">
        <v>15302</v>
      </c>
      <c r="X9">
        <v>17690.4</v>
      </c>
      <c r="Y9">
        <v>20324.5</v>
      </c>
      <c r="Z9">
        <v>22047</v>
      </c>
      <c r="AA9">
        <v>26040.7</v>
      </c>
      <c r="AB9">
        <v>29648.3</v>
      </c>
      <c r="AC9">
        <v>30233.8</v>
      </c>
      <c r="AD9">
        <v>34445.4</v>
      </c>
      <c r="AE9">
        <v>41005.9</v>
      </c>
      <c r="AF9">
        <v>44120</v>
      </c>
      <c r="AG9">
        <v>49742.4</v>
      </c>
      <c r="AH9">
        <v>54946.7</v>
      </c>
      <c r="AI9">
        <v>61131.7</v>
      </c>
      <c r="AJ9">
        <v>69529.6</v>
      </c>
      <c r="AK9">
        <v>78777.1</v>
      </c>
      <c r="AL9">
        <v>91121.7</v>
      </c>
      <c r="AM9">
        <v>101930.9</v>
      </c>
      <c r="AN9">
        <v>125520.4</v>
      </c>
      <c r="AO9">
        <v>133757.2</v>
      </c>
      <c r="AP9">
        <v>154683.4</v>
      </c>
      <c r="AQ9">
        <v>167412.6</v>
      </c>
      <c r="AR9">
        <v>175065.4</v>
      </c>
      <c r="AS9">
        <v>180160.6</v>
      </c>
      <c r="AT9">
        <v>186119.3</v>
      </c>
      <c r="AU9">
        <v>179790.6</v>
      </c>
      <c r="AV9">
        <v>184927.2</v>
      </c>
      <c r="AW9">
        <v>196807.7</v>
      </c>
      <c r="AX9">
        <v>193594.7</v>
      </c>
      <c r="AY9">
        <v>206629.1</v>
      </c>
      <c r="AZ9">
        <v>226488.8</v>
      </c>
      <c r="BA9">
        <v>228542.3</v>
      </c>
      <c r="BB9">
        <v>242787.7</v>
      </c>
      <c r="BC9">
        <v>255314.2</v>
      </c>
      <c r="BD9">
        <v>258786.2</v>
      </c>
      <c r="BE9">
        <v>268651.6</v>
      </c>
      <c r="BF9">
        <v>280541.7</v>
      </c>
      <c r="BG9">
        <v>290519.3</v>
      </c>
      <c r="BH9">
        <v>306270.8</v>
      </c>
      <c r="BI9">
        <v>331969.2</v>
      </c>
      <c r="BJ9">
        <v>337773</v>
      </c>
      <c r="BK9">
        <v>303204.3</v>
      </c>
      <c r="BL9">
        <v>316723</v>
      </c>
      <c r="BM9">
        <v>325579.7</v>
      </c>
      <c r="BN9">
        <v>321115.2</v>
      </c>
      <c r="BO9">
        <v>319686.57</v>
      </c>
      <c r="BP9">
        <v>330197.19</v>
      </c>
      <c r="BQ9">
        <v>359208.31</v>
      </c>
      <c r="BR9">
        <v>362889.28</v>
      </c>
      <c r="BS9">
        <v>374282.07</v>
      </c>
      <c r="BT9">
        <v>382318.44</v>
      </c>
      <c r="BU9">
        <v>420558</v>
      </c>
    </row>
    <row r="10" spans="1:73" ht="12.75">
      <c r="B10" t="s">
        <v>73</v>
      </c>
      <c r="C10">
        <v>144.4</v>
      </c>
      <c r="D10">
        <v>178.4</v>
      </c>
      <c r="E10">
        <v>229.4</v>
      </c>
      <c r="F10">
        <v>223.8</v>
      </c>
      <c r="G10">
        <v>324.9</v>
      </c>
      <c r="H10">
        <v>331.1</v>
      </c>
      <c r="I10">
        <v>349.5</v>
      </c>
      <c r="J10">
        <v>355</v>
      </c>
      <c r="K10">
        <v>515.1</v>
      </c>
      <c r="L10">
        <v>650.8</v>
      </c>
      <c r="M10">
        <v>657.8</v>
      </c>
      <c r="N10">
        <v>694.4</v>
      </c>
      <c r="O10">
        <v>772.3</v>
      </c>
      <c r="P10">
        <v>731.4</v>
      </c>
      <c r="Q10">
        <v>788.8</v>
      </c>
      <c r="R10">
        <v>869.9</v>
      </c>
      <c r="S10">
        <v>997.6</v>
      </c>
      <c r="T10">
        <v>1007.1</v>
      </c>
      <c r="U10">
        <v>1060.6</v>
      </c>
      <c r="V10">
        <v>1296</v>
      </c>
      <c r="W10">
        <v>1900.3</v>
      </c>
      <c r="X10">
        <v>1995.5</v>
      </c>
      <c r="Y10">
        <v>2401.8</v>
      </c>
      <c r="Z10">
        <v>2712.2</v>
      </c>
      <c r="AA10">
        <v>3717.6</v>
      </c>
      <c r="AB10">
        <v>5416.6</v>
      </c>
      <c r="AC10">
        <v>4638.9</v>
      </c>
      <c r="AD10">
        <v>5248.8</v>
      </c>
      <c r="AE10">
        <v>4376.3</v>
      </c>
      <c r="AF10">
        <v>3983.3</v>
      </c>
      <c r="AG10">
        <v>4725.5</v>
      </c>
      <c r="AH10">
        <v>6368.8</v>
      </c>
      <c r="AI10">
        <v>8206.3</v>
      </c>
      <c r="AJ10">
        <v>9142.7</v>
      </c>
      <c r="AK10">
        <v>12772.6</v>
      </c>
      <c r="AL10">
        <v>15070.4</v>
      </c>
      <c r="AM10">
        <v>16994.1</v>
      </c>
      <c r="AN10">
        <v>19026.3</v>
      </c>
      <c r="AO10">
        <v>18895.7</v>
      </c>
      <c r="AP10">
        <v>21383.9</v>
      </c>
      <c r="AQ10">
        <v>27761.4</v>
      </c>
      <c r="AR10">
        <v>26239.8</v>
      </c>
      <c r="AS10">
        <v>25605.6</v>
      </c>
      <c r="AT10">
        <v>25059</v>
      </c>
      <c r="AU10">
        <v>28278.9</v>
      </c>
      <c r="AV10">
        <v>26346</v>
      </c>
      <c r="AW10">
        <v>18239</v>
      </c>
      <c r="AX10">
        <v>18657.5</v>
      </c>
      <c r="AY10">
        <v>16889.1</v>
      </c>
      <c r="AZ10">
        <v>16388.9</v>
      </c>
      <c r="BA10">
        <v>18939.6</v>
      </c>
      <c r="BB10">
        <v>26586</v>
      </c>
      <c r="BC10">
        <v>23522.7</v>
      </c>
      <c r="BD10">
        <v>24619.2</v>
      </c>
      <c r="BE10">
        <v>21026.6</v>
      </c>
      <c r="BF10">
        <v>24626.4</v>
      </c>
      <c r="BG10">
        <v>22841.9</v>
      </c>
      <c r="BH10">
        <v>24092.7</v>
      </c>
      <c r="BI10">
        <v>25659.2</v>
      </c>
      <c r="BJ10">
        <v>23983.7</v>
      </c>
      <c r="BK10">
        <v>24687</v>
      </c>
      <c r="BL10">
        <v>35508</v>
      </c>
      <c r="BM10">
        <v>32388</v>
      </c>
      <c r="BN10">
        <v>30087</v>
      </c>
      <c r="BO10">
        <v>34065</v>
      </c>
      <c r="BP10">
        <v>36868</v>
      </c>
      <c r="BQ10">
        <v>36146</v>
      </c>
      <c r="BR10">
        <v>32795</v>
      </c>
      <c r="BS10">
        <v>23759</v>
      </c>
      <c r="BT10">
        <v>29151</v>
      </c>
      <c r="BU10">
        <v>27465</v>
      </c>
    </row>
    <row r="11" spans="1:73" ht="12.75">
      <c r="A11" t="s">
        <v>75</v>
      </c>
      <c r="B11" t="s">
        <v>71</v>
      </c>
      <c r="C11">
        <v>3438.8</v>
      </c>
      <c r="D11">
        <v>3820.3</v>
      </c>
      <c r="E11">
        <v>5044.5</v>
      </c>
      <c r="F11">
        <v>6114.3</v>
      </c>
      <c r="G11">
        <v>6285.2</v>
      </c>
      <c r="H11">
        <v>6839.1</v>
      </c>
      <c r="I11">
        <v>7568.8</v>
      </c>
      <c r="J11">
        <v>8596.4</v>
      </c>
      <c r="K11">
        <v>9674.6</v>
      </c>
      <c r="L11">
        <v>11071.8</v>
      </c>
      <c r="M11">
        <v>12030.7</v>
      </c>
      <c r="N11">
        <v>13331.7</v>
      </c>
      <c r="O11">
        <v>15013.5</v>
      </c>
      <c r="P11">
        <v>16943.9</v>
      </c>
      <c r="Q11">
        <v>19479.4</v>
      </c>
      <c r="R11">
        <v>21840.9</v>
      </c>
      <c r="S11">
        <v>23702.6</v>
      </c>
      <c r="T11">
        <v>25526.8</v>
      </c>
      <c r="U11">
        <v>27552.3</v>
      </c>
      <c r="V11">
        <v>30579.1</v>
      </c>
      <c r="W11">
        <v>35329.1</v>
      </c>
      <c r="X11">
        <v>40321.9</v>
      </c>
      <c r="Y11">
        <v>45532.1</v>
      </c>
      <c r="Z11">
        <v>51091.3</v>
      </c>
      <c r="AA11">
        <v>59329.9</v>
      </c>
      <c r="AB11">
        <v>71009.6</v>
      </c>
      <c r="AC11">
        <v>82995.1</v>
      </c>
      <c r="AD11">
        <v>96340.1</v>
      </c>
      <c r="AE11">
        <v>109043.3</v>
      </c>
      <c r="AF11">
        <v>122398</v>
      </c>
      <c r="AG11">
        <v>139308.1</v>
      </c>
      <c r="AH11">
        <v>160171.6</v>
      </c>
      <c r="AI11">
        <v>181453.9</v>
      </c>
      <c r="AJ11">
        <v>206152.3</v>
      </c>
      <c r="AK11">
        <v>226164.8</v>
      </c>
      <c r="AL11">
        <v>241187.2</v>
      </c>
      <c r="AM11">
        <v>254608</v>
      </c>
      <c r="AN11">
        <v>266947.5</v>
      </c>
      <c r="AO11">
        <v>280723</v>
      </c>
      <c r="AP11">
        <v>298543.1</v>
      </c>
      <c r="AQ11">
        <v>320036.4</v>
      </c>
      <c r="AR11">
        <v>343945.6</v>
      </c>
      <c r="AS11">
        <v>358588.5</v>
      </c>
      <c r="AT11">
        <v>370713.5</v>
      </c>
      <c r="AU11">
        <v>370303.3</v>
      </c>
      <c r="AV11">
        <v>376663.4</v>
      </c>
      <c r="AW11">
        <v>387759.9</v>
      </c>
      <c r="AX11">
        <v>396639.5</v>
      </c>
      <c r="AY11">
        <v>408140</v>
      </c>
      <c r="AZ11">
        <v>425064.7</v>
      </c>
      <c r="BA11">
        <v>445674.8</v>
      </c>
      <c r="BB11">
        <v>473243.1</v>
      </c>
      <c r="BC11">
        <v>497442.9</v>
      </c>
      <c r="BD11">
        <v>518147.5</v>
      </c>
      <c r="BE11">
        <v>533113.2</v>
      </c>
      <c r="BF11">
        <v>553805.1</v>
      </c>
      <c r="BG11">
        <v>574677</v>
      </c>
      <c r="BH11">
        <v>602885.6</v>
      </c>
      <c r="BI11">
        <v>628819</v>
      </c>
      <c r="BJ11">
        <v>650802.6</v>
      </c>
      <c r="BK11">
        <v>642870.1</v>
      </c>
      <c r="BL11">
        <v>661644</v>
      </c>
      <c r="BM11">
        <v>684434</v>
      </c>
      <c r="BN11">
        <v>700754</v>
      </c>
      <c r="BO11">
        <v>712691</v>
      </c>
      <c r="BP11">
        <v>723348</v>
      </c>
      <c r="BQ11">
        <v>734430</v>
      </c>
      <c r="BR11">
        <v>752249</v>
      </c>
      <c r="BS11">
        <v>779739</v>
      </c>
      <c r="BT11">
        <v>806072</v>
      </c>
      <c r="BU11">
        <v>812096</v>
      </c>
    </row>
    <row r="12" spans="1:73" ht="12.75">
      <c r="B12" t="s">
        <v>73</v>
      </c>
      <c r="C12">
        <v>126.9</v>
      </c>
      <c r="D12">
        <v>142</v>
      </c>
      <c r="E12">
        <v>185.4</v>
      </c>
      <c r="F12">
        <v>224.7</v>
      </c>
      <c r="G12">
        <v>234.1</v>
      </c>
      <c r="H12">
        <v>259.8</v>
      </c>
      <c r="I12">
        <v>288</v>
      </c>
      <c r="J12">
        <v>320.8</v>
      </c>
      <c r="K12">
        <v>354.6</v>
      </c>
      <c r="L12">
        <v>425.8</v>
      </c>
      <c r="M12">
        <v>496.2</v>
      </c>
      <c r="N12">
        <v>523.7</v>
      </c>
      <c r="O12">
        <v>591</v>
      </c>
      <c r="P12">
        <v>700</v>
      </c>
      <c r="Q12">
        <v>803.8</v>
      </c>
      <c r="R12">
        <v>888</v>
      </c>
      <c r="S12">
        <v>965.7</v>
      </c>
      <c r="T12">
        <v>1060.3</v>
      </c>
      <c r="U12">
        <v>1223.7</v>
      </c>
      <c r="V12">
        <v>1435.3</v>
      </c>
      <c r="W12">
        <v>1690.3</v>
      </c>
      <c r="X12">
        <v>2043.4</v>
      </c>
      <c r="Y12">
        <v>2425.4</v>
      </c>
      <c r="Z12">
        <v>2808.3</v>
      </c>
      <c r="AA12">
        <v>3341.9</v>
      </c>
      <c r="AB12">
        <v>4190.4</v>
      </c>
      <c r="AC12">
        <v>5108.3</v>
      </c>
      <c r="AD12">
        <v>6048.2</v>
      </c>
      <c r="AE12">
        <v>6869.9</v>
      </c>
      <c r="AF12">
        <v>7909</v>
      </c>
      <c r="AG12">
        <v>9088.6</v>
      </c>
      <c r="AH12">
        <v>10624.5</v>
      </c>
      <c r="AI12">
        <v>12370.1</v>
      </c>
      <c r="AJ12">
        <v>14554.3</v>
      </c>
      <c r="AK12">
        <v>15959.5</v>
      </c>
      <c r="AL12">
        <v>17493.2</v>
      </c>
      <c r="AM12">
        <v>18964.7</v>
      </c>
      <c r="AN12">
        <v>19769.2</v>
      </c>
      <c r="AO12">
        <v>20739.6</v>
      </c>
      <c r="AP12">
        <v>21741.9</v>
      </c>
      <c r="AQ12">
        <v>22851</v>
      </c>
      <c r="AR12">
        <v>24073.8</v>
      </c>
      <c r="AS12">
        <v>25261</v>
      </c>
      <c r="AT12">
        <v>26135.8</v>
      </c>
      <c r="AU12">
        <v>27615.7</v>
      </c>
      <c r="AV12">
        <v>27506.2</v>
      </c>
      <c r="AW12">
        <v>28946.2</v>
      </c>
      <c r="AX12">
        <v>29927.8</v>
      </c>
      <c r="AY12">
        <v>30540.2</v>
      </c>
      <c r="AZ12">
        <v>31449.7</v>
      </c>
      <c r="BA12">
        <v>33092.7</v>
      </c>
      <c r="BB12">
        <v>34857.7</v>
      </c>
      <c r="BC12">
        <v>35665.8</v>
      </c>
      <c r="BD12">
        <v>36612.1</v>
      </c>
      <c r="BE12">
        <v>38242.7</v>
      </c>
      <c r="BF12">
        <v>39664</v>
      </c>
      <c r="BG12">
        <v>42291.5</v>
      </c>
      <c r="BH12">
        <v>44705.3</v>
      </c>
      <c r="BI12">
        <v>46316.4</v>
      </c>
      <c r="BJ12">
        <v>46117.6</v>
      </c>
      <c r="BK12">
        <v>47900</v>
      </c>
      <c r="BL12">
        <v>48803</v>
      </c>
      <c r="BM12">
        <v>49449</v>
      </c>
      <c r="BN12">
        <v>51089</v>
      </c>
      <c r="BO12">
        <v>50729</v>
      </c>
      <c r="BP12">
        <v>51569</v>
      </c>
      <c r="BQ12">
        <v>52359</v>
      </c>
      <c r="BR12">
        <v>53310</v>
      </c>
      <c r="BS12">
        <v>55181</v>
      </c>
      <c r="BT12">
        <v>56837</v>
      </c>
      <c r="BU12">
        <v>57793</v>
      </c>
    </row>
    <row r="13" spans="1:73" ht="12.75">
      <c r="A13" t="s">
        <v>76</v>
      </c>
      <c r="B13" t="s">
        <v>71</v>
      </c>
      <c r="C13">
        <v>166.4</v>
      </c>
      <c r="D13">
        <v>209</v>
      </c>
      <c r="E13">
        <v>270.5</v>
      </c>
      <c r="F13">
        <v>350</v>
      </c>
      <c r="G13">
        <v>371.2</v>
      </c>
      <c r="H13">
        <v>399.2</v>
      </c>
      <c r="I13">
        <v>444.9</v>
      </c>
      <c r="J13">
        <v>499</v>
      </c>
      <c r="K13">
        <v>566.6</v>
      </c>
      <c r="L13">
        <v>676.9</v>
      </c>
      <c r="M13">
        <v>715.9</v>
      </c>
      <c r="N13">
        <v>837.7</v>
      </c>
      <c r="O13">
        <v>901</v>
      </c>
      <c r="P13">
        <v>1044.7</v>
      </c>
      <c r="Q13">
        <v>1210.6</v>
      </c>
      <c r="R13">
        <v>1396.7</v>
      </c>
      <c r="S13">
        <v>1526.6</v>
      </c>
      <c r="T13">
        <v>1662</v>
      </c>
      <c r="U13">
        <v>1744.7</v>
      </c>
      <c r="V13">
        <v>2015.9</v>
      </c>
      <c r="W13">
        <v>1156.2</v>
      </c>
      <c r="X13">
        <v>1087.7</v>
      </c>
      <c r="Y13">
        <v>1152.1</v>
      </c>
      <c r="Z13">
        <v>1343.8</v>
      </c>
      <c r="AA13">
        <v>2395</v>
      </c>
      <c r="AB13">
        <v>1902.8</v>
      </c>
      <c r="AC13">
        <v>3191.2</v>
      </c>
      <c r="AD13">
        <v>4002.2</v>
      </c>
      <c r="AE13">
        <v>4693</v>
      </c>
      <c r="AF13">
        <v>5962.5</v>
      </c>
      <c r="AG13">
        <v>6572.1</v>
      </c>
      <c r="AH13">
        <v>7469.4</v>
      </c>
      <c r="AI13">
        <v>9125.6</v>
      </c>
      <c r="AJ13">
        <v>10560</v>
      </c>
      <c r="AK13">
        <v>11568.9</v>
      </c>
      <c r="AL13">
        <v>13755.7</v>
      </c>
      <c r="AM13">
        <v>14097.3</v>
      </c>
      <c r="AN13">
        <v>15012.3</v>
      </c>
      <c r="AO13">
        <v>15672.7</v>
      </c>
      <c r="AP13">
        <v>16667.8</v>
      </c>
      <c r="AQ13">
        <v>17577.7</v>
      </c>
      <c r="AR13">
        <v>20116.1</v>
      </c>
      <c r="AS13">
        <v>21809</v>
      </c>
      <c r="AT13">
        <v>23927</v>
      </c>
      <c r="AU13">
        <v>26371.1</v>
      </c>
      <c r="AV13">
        <v>27901.4</v>
      </c>
      <c r="AW13">
        <v>29744</v>
      </c>
      <c r="AX13">
        <v>32377.3</v>
      </c>
      <c r="AY13">
        <v>34564</v>
      </c>
      <c r="AZ13">
        <v>35935.4</v>
      </c>
      <c r="BA13">
        <v>36942.8</v>
      </c>
      <c r="BB13">
        <v>37428.4</v>
      </c>
      <c r="BC13">
        <v>38200.3</v>
      </c>
      <c r="BD13">
        <v>39476.9</v>
      </c>
      <c r="BE13">
        <v>40210.7</v>
      </c>
      <c r="BF13">
        <v>43204.1</v>
      </c>
      <c r="BG13">
        <v>46552.5</v>
      </c>
      <c r="BH13">
        <v>47409.3</v>
      </c>
      <c r="BI13">
        <v>50726.2</v>
      </c>
      <c r="BJ13">
        <v>51991.7</v>
      </c>
      <c r="BK13">
        <v>55001</v>
      </c>
      <c r="BL13">
        <v>49241</v>
      </c>
      <c r="BM13">
        <v>53265</v>
      </c>
      <c r="BN13">
        <v>56383</v>
      </c>
      <c r="BO13">
        <v>58908</v>
      </c>
      <c r="BP13">
        <v>60167</v>
      </c>
      <c r="BQ13">
        <v>59951</v>
      </c>
      <c r="BR13">
        <v>59884</v>
      </c>
      <c r="BS13">
        <v>61464</v>
      </c>
      <c r="BT13">
        <v>63856</v>
      </c>
      <c r="BU13">
        <v>73971</v>
      </c>
    </row>
    <row r="14" spans="1:73" ht="12.75">
      <c r="B14" t="s">
        <v>73</v>
      </c>
      <c r="C14">
        <v>21.1</v>
      </c>
      <c r="D14">
        <v>22.5</v>
      </c>
      <c r="E14">
        <v>34.2</v>
      </c>
      <c r="F14">
        <v>44.3</v>
      </c>
      <c r="G14">
        <v>46.1</v>
      </c>
      <c r="H14">
        <v>47.9</v>
      </c>
      <c r="I14">
        <v>55.8</v>
      </c>
      <c r="J14">
        <v>65.2</v>
      </c>
      <c r="K14">
        <v>86.1</v>
      </c>
      <c r="L14">
        <v>97.9</v>
      </c>
      <c r="M14">
        <v>109.2</v>
      </c>
      <c r="N14">
        <v>119.1</v>
      </c>
      <c r="O14">
        <v>132</v>
      </c>
      <c r="P14">
        <v>158.2</v>
      </c>
      <c r="Q14">
        <v>182.8</v>
      </c>
      <c r="R14">
        <v>205.9</v>
      </c>
      <c r="S14">
        <v>225.8</v>
      </c>
      <c r="T14">
        <v>286.7</v>
      </c>
      <c r="U14">
        <v>300.8</v>
      </c>
      <c r="V14">
        <v>376.6</v>
      </c>
      <c r="W14">
        <v>397</v>
      </c>
      <c r="X14">
        <v>432.8</v>
      </c>
      <c r="Y14">
        <v>456.3</v>
      </c>
      <c r="Z14">
        <v>512.5</v>
      </c>
      <c r="AA14">
        <v>631.2</v>
      </c>
      <c r="AB14">
        <v>731</v>
      </c>
      <c r="AC14">
        <v>936.9</v>
      </c>
      <c r="AD14">
        <v>1053.3</v>
      </c>
      <c r="AE14">
        <v>1133.3</v>
      </c>
      <c r="AF14">
        <v>1279.1</v>
      </c>
      <c r="AG14">
        <v>1413.8</v>
      </c>
      <c r="AH14">
        <v>1674.1</v>
      </c>
      <c r="AI14">
        <v>1949.5</v>
      </c>
      <c r="AJ14">
        <v>2298.9</v>
      </c>
      <c r="AK14">
        <v>2604.8</v>
      </c>
      <c r="AL14">
        <v>3014.1</v>
      </c>
      <c r="AM14">
        <v>3028.4</v>
      </c>
      <c r="AN14">
        <v>3256.6</v>
      </c>
      <c r="AO14">
        <v>3467.2</v>
      </c>
      <c r="AP14">
        <v>3762.6</v>
      </c>
      <c r="AQ14">
        <v>3487</v>
      </c>
      <c r="AR14">
        <v>3705.1</v>
      </c>
      <c r="AS14">
        <v>3818.3</v>
      </c>
      <c r="AT14">
        <v>3997</v>
      </c>
      <c r="AU14">
        <v>4184.6</v>
      </c>
      <c r="AV14">
        <v>4091.9</v>
      </c>
      <c r="AW14">
        <v>4457.3</v>
      </c>
      <c r="AX14">
        <v>4606.6</v>
      </c>
      <c r="AY14">
        <v>4662.6</v>
      </c>
      <c r="AZ14">
        <v>4796.2</v>
      </c>
      <c r="BA14">
        <v>4888.3</v>
      </c>
      <c r="BB14">
        <v>5002.2</v>
      </c>
      <c r="BC14">
        <v>4994.5</v>
      </c>
      <c r="BD14">
        <v>4829.7</v>
      </c>
      <c r="BE14">
        <v>4768</v>
      </c>
      <c r="BF14">
        <v>5167.1</v>
      </c>
      <c r="BG14">
        <v>5285.3</v>
      </c>
      <c r="BH14">
        <v>5599.3</v>
      </c>
      <c r="BI14">
        <v>5880.8</v>
      </c>
      <c r="BJ14">
        <v>5951.9</v>
      </c>
      <c r="BK14">
        <v>6140</v>
      </c>
      <c r="BL14">
        <v>6252</v>
      </c>
      <c r="BM14">
        <v>6568</v>
      </c>
      <c r="BN14">
        <v>6613</v>
      </c>
      <c r="BO14">
        <v>7733</v>
      </c>
      <c r="BP14">
        <v>7902</v>
      </c>
      <c r="BQ14">
        <v>9355</v>
      </c>
      <c r="BR14">
        <v>10618</v>
      </c>
      <c r="BS14">
        <v>11267</v>
      </c>
      <c r="BT14">
        <v>11592</v>
      </c>
      <c r="BU14">
        <v>11549</v>
      </c>
    </row>
    <row r="15" spans="1:73" ht="12.75">
      <c r="A15" t="s">
        <v>77</v>
      </c>
      <c r="B15" t="s">
        <v>71</v>
      </c>
      <c r="C15">
        <v>-90.2</v>
      </c>
      <c r="D15">
        <v>-108.2</v>
      </c>
      <c r="E15">
        <v>-122.5</v>
      </c>
      <c r="F15">
        <v>-148.9</v>
      </c>
      <c r="G15">
        <v>-181.5</v>
      </c>
      <c r="H15">
        <v>-215.1</v>
      </c>
      <c r="I15">
        <v>-288.9</v>
      </c>
      <c r="J15">
        <v>-340.1</v>
      </c>
      <c r="K15">
        <v>-351.5</v>
      </c>
      <c r="L15">
        <v>-371.1</v>
      </c>
      <c r="M15">
        <v>-289</v>
      </c>
      <c r="N15">
        <v>-332.1</v>
      </c>
      <c r="O15">
        <v>-429</v>
      </c>
      <c r="P15">
        <v>-509.3</v>
      </c>
      <c r="Q15">
        <v>-568.9</v>
      </c>
      <c r="R15">
        <v>-586</v>
      </c>
      <c r="S15">
        <v>-666.7</v>
      </c>
      <c r="T15">
        <v>-734.2</v>
      </c>
      <c r="U15">
        <v>-783.7</v>
      </c>
      <c r="V15">
        <v>-1022.2</v>
      </c>
      <c r="W15">
        <v>-1052</v>
      </c>
      <c r="X15">
        <v>-985.7</v>
      </c>
      <c r="Y15">
        <v>-1073.9</v>
      </c>
      <c r="Z15">
        <v>-1223</v>
      </c>
      <c r="AA15">
        <v>-1511.9</v>
      </c>
      <c r="AB15">
        <v>-1664.7</v>
      </c>
      <c r="AC15">
        <v>-2173.3</v>
      </c>
      <c r="AD15">
        <v>-2575.2</v>
      </c>
      <c r="AE15">
        <v>-3029.2</v>
      </c>
      <c r="AF15">
        <v>-3021.5</v>
      </c>
      <c r="AG15">
        <v>-3238.1</v>
      </c>
      <c r="AH15">
        <v>-4165</v>
      </c>
      <c r="AI15">
        <v>-4778.5</v>
      </c>
      <c r="AJ15">
        <v>-5521.8</v>
      </c>
      <c r="AK15">
        <v>-7054.8</v>
      </c>
      <c r="AL15">
        <v>-9526.7</v>
      </c>
      <c r="AM15">
        <v>-9432</v>
      </c>
      <c r="AN15">
        <v>-10360.9</v>
      </c>
      <c r="AO15">
        <v>-9318.4</v>
      </c>
      <c r="AP15">
        <v>-8456.9</v>
      </c>
      <c r="AQ15">
        <v>-7799.9</v>
      </c>
      <c r="AR15">
        <v>-8085.7</v>
      </c>
      <c r="AS15">
        <v>-9060.3</v>
      </c>
      <c r="AT15">
        <v>-9317.2</v>
      </c>
      <c r="AU15">
        <v>-9843.8</v>
      </c>
      <c r="AV15">
        <v>-9271.6</v>
      </c>
      <c r="AW15">
        <v>-9026.3</v>
      </c>
      <c r="AX15">
        <v>-9807.5</v>
      </c>
      <c r="AY15">
        <v>-8782.9</v>
      </c>
      <c r="AZ15">
        <v>-9777.1</v>
      </c>
      <c r="BA15">
        <v>-9240.4</v>
      </c>
      <c r="BB15">
        <v>-7573.8</v>
      </c>
      <c r="BC15">
        <v>-9602.8</v>
      </c>
      <c r="BD15">
        <v>-9756.3</v>
      </c>
      <c r="BE15">
        <v>-10941.7</v>
      </c>
      <c r="BF15">
        <v>-10908.6</v>
      </c>
      <c r="BG15">
        <v>-11223.9</v>
      </c>
      <c r="BH15">
        <v>-15547.3</v>
      </c>
      <c r="BI15">
        <v>-16042</v>
      </c>
      <c r="BJ15">
        <v>-16719.1</v>
      </c>
      <c r="BK15">
        <v>-17104</v>
      </c>
      <c r="BL15">
        <v>-18481</v>
      </c>
      <c r="BM15">
        <v>-16640</v>
      </c>
      <c r="BN15">
        <v>-16929</v>
      </c>
      <c r="BO15">
        <v>-16514</v>
      </c>
      <c r="BP15">
        <v>-25021</v>
      </c>
      <c r="BQ15">
        <v>-31739</v>
      </c>
      <c r="BR15">
        <v>-31459</v>
      </c>
      <c r="BS15">
        <v>-32938</v>
      </c>
      <c r="BT15">
        <v>-34953</v>
      </c>
      <c r="BU15">
        <v>-39122</v>
      </c>
    </row>
    <row r="16" spans="1:73" ht="12.75">
      <c r="B16" t="s">
        <v>73</v>
      </c>
      <c r="I16">
        <v>-10.7</v>
      </c>
      <c r="J16">
        <v>-7.7</v>
      </c>
      <c r="K16">
        <v>-29.9</v>
      </c>
      <c r="L16">
        <v>-41.8</v>
      </c>
      <c r="M16">
        <v>-44.4</v>
      </c>
      <c r="N16">
        <v>-51</v>
      </c>
      <c r="O16">
        <v>-65.8</v>
      </c>
      <c r="P16">
        <v>-77.8</v>
      </c>
      <c r="Q16">
        <v>-87.2</v>
      </c>
      <c r="R16">
        <v>-89.7</v>
      </c>
      <c r="S16">
        <v>-101.8</v>
      </c>
      <c r="T16">
        <v>-112</v>
      </c>
      <c r="U16">
        <v>-119.8</v>
      </c>
      <c r="V16">
        <v>-156.5</v>
      </c>
      <c r="W16">
        <v>-160.4</v>
      </c>
      <c r="X16">
        <v>-150.1</v>
      </c>
      <c r="Y16">
        <v>-163.8</v>
      </c>
      <c r="Z16">
        <v>-186.8</v>
      </c>
      <c r="AA16">
        <v>-230.5</v>
      </c>
      <c r="AB16">
        <v>-254.1</v>
      </c>
      <c r="AC16">
        <v>-332</v>
      </c>
      <c r="AD16">
        <v>-393</v>
      </c>
      <c r="AE16">
        <v>-462.7</v>
      </c>
      <c r="AF16">
        <v>-461.2</v>
      </c>
      <c r="AG16">
        <v>-448.6</v>
      </c>
      <c r="AH16">
        <v>-532.1</v>
      </c>
      <c r="AI16">
        <v>-695.7</v>
      </c>
      <c r="AJ16">
        <v>-652.3</v>
      </c>
      <c r="AK16">
        <v>-748.2</v>
      </c>
      <c r="AL16">
        <v>-934.5</v>
      </c>
      <c r="AM16">
        <v>-1025.3</v>
      </c>
      <c r="AN16">
        <v>-1585.3</v>
      </c>
      <c r="AO16">
        <v>-1241.7</v>
      </c>
      <c r="AP16">
        <v>-899.1</v>
      </c>
      <c r="AQ16">
        <v>-588.3</v>
      </c>
      <c r="AR16">
        <v>-617.2</v>
      </c>
      <c r="AS16">
        <v>-467.8</v>
      </c>
      <c r="AT16">
        <v>-402</v>
      </c>
      <c r="AU16">
        <v>-375.5</v>
      </c>
      <c r="AV16">
        <v>-343.2</v>
      </c>
      <c r="AW16">
        <v>-335</v>
      </c>
      <c r="AX16">
        <v>-319.4</v>
      </c>
      <c r="AY16">
        <v>-304.7</v>
      </c>
      <c r="AZ16">
        <v>-280.4</v>
      </c>
      <c r="BA16">
        <v>-306.4</v>
      </c>
      <c r="BB16">
        <v>-455.8</v>
      </c>
      <c r="BC16">
        <v>-395.7</v>
      </c>
      <c r="BD16">
        <v>-389.5</v>
      </c>
      <c r="BE16">
        <v>-484</v>
      </c>
      <c r="BF16">
        <v>-276</v>
      </c>
      <c r="BG16">
        <v>-308.3</v>
      </c>
      <c r="BH16">
        <v>-341.8</v>
      </c>
      <c r="BI16">
        <v>-321.8</v>
      </c>
      <c r="BJ16">
        <v>-253.1</v>
      </c>
      <c r="BK16">
        <v>-258</v>
      </c>
      <c r="BL16">
        <v>-259</v>
      </c>
      <c r="BM16">
        <v>-258</v>
      </c>
      <c r="BN16">
        <v>-186</v>
      </c>
      <c r="BO16">
        <v>-269</v>
      </c>
      <c r="BP16">
        <v>-851</v>
      </c>
      <c r="BQ16">
        <v>-1280</v>
      </c>
      <c r="BR16">
        <v>-1195</v>
      </c>
      <c r="BS16">
        <v>-1431</v>
      </c>
      <c r="BT16">
        <v>-1508</v>
      </c>
      <c r="BU16">
        <v>-1298</v>
      </c>
    </row>
    <row r="17" spans="1:73" ht="12.75">
      <c r="A17" t="s">
        <v>78</v>
      </c>
      <c r="B17" t="s">
        <v>71</v>
      </c>
      <c r="C17">
        <v>454.6</v>
      </c>
      <c r="D17">
        <v>563.1</v>
      </c>
      <c r="E17">
        <v>718.1</v>
      </c>
      <c r="F17">
        <v>926.4</v>
      </c>
      <c r="G17">
        <v>986.5</v>
      </c>
      <c r="H17">
        <v>1034.9</v>
      </c>
      <c r="I17">
        <v>1068.4</v>
      </c>
      <c r="J17">
        <v>1206.7</v>
      </c>
      <c r="K17">
        <v>1383.4</v>
      </c>
      <c r="L17">
        <v>1539.9</v>
      </c>
      <c r="M17">
        <v>1672.9</v>
      </c>
      <c r="N17">
        <v>1880.4</v>
      </c>
      <c r="O17">
        <v>2118.2</v>
      </c>
      <c r="P17">
        <v>2382.8</v>
      </c>
      <c r="Q17">
        <v>2678.4</v>
      </c>
      <c r="R17">
        <v>2958.3</v>
      </c>
      <c r="S17">
        <v>3242</v>
      </c>
      <c r="T17">
        <v>3529.9</v>
      </c>
      <c r="U17">
        <v>3850.2</v>
      </c>
      <c r="V17">
        <v>4365.7</v>
      </c>
      <c r="W17">
        <v>5457.1</v>
      </c>
      <c r="X17">
        <v>6668</v>
      </c>
      <c r="Y17">
        <v>7786.9</v>
      </c>
      <c r="Z17">
        <v>8601.4</v>
      </c>
      <c r="AA17">
        <v>10479.3</v>
      </c>
      <c r="AB17">
        <v>14059.1</v>
      </c>
      <c r="AC17">
        <v>14742.4</v>
      </c>
      <c r="AD17">
        <v>16254.6</v>
      </c>
      <c r="AE17">
        <v>19348.1</v>
      </c>
      <c r="AF17">
        <v>21589.9</v>
      </c>
      <c r="AG17">
        <v>24871.9</v>
      </c>
      <c r="AH17">
        <v>30408.5</v>
      </c>
      <c r="AI17">
        <v>40148.9</v>
      </c>
      <c r="AJ17">
        <v>45159</v>
      </c>
      <c r="AK17">
        <v>51649.2</v>
      </c>
      <c r="AL17">
        <v>56755.9</v>
      </c>
      <c r="AM17">
        <v>60597.6</v>
      </c>
      <c r="AN17">
        <v>60460</v>
      </c>
      <c r="AO17">
        <v>64875.1</v>
      </c>
      <c r="AP17">
        <v>70230.7</v>
      </c>
      <c r="AQ17">
        <v>84677.8</v>
      </c>
      <c r="AR17">
        <v>95964.2</v>
      </c>
      <c r="AS17">
        <v>107313.4</v>
      </c>
      <c r="AT17">
        <v>109951.8</v>
      </c>
      <c r="AU17">
        <v>115729.9</v>
      </c>
      <c r="AV17">
        <v>118295.3</v>
      </c>
      <c r="AW17">
        <v>124182.9</v>
      </c>
      <c r="AX17">
        <v>121475.5</v>
      </c>
      <c r="AY17">
        <v>134298.3</v>
      </c>
      <c r="AZ17">
        <v>143092.1</v>
      </c>
      <c r="BA17">
        <v>140181.3</v>
      </c>
      <c r="BB17">
        <v>170817.5</v>
      </c>
      <c r="BC17">
        <v>186792.9</v>
      </c>
      <c r="BD17">
        <v>193831.3</v>
      </c>
      <c r="BE17">
        <v>205994</v>
      </c>
      <c r="BF17">
        <v>228335</v>
      </c>
      <c r="BG17">
        <v>255977.4</v>
      </c>
      <c r="BH17">
        <v>287641.8</v>
      </c>
      <c r="BI17">
        <v>329342.2</v>
      </c>
      <c r="BJ17">
        <v>351232</v>
      </c>
      <c r="BK17">
        <v>307000.2</v>
      </c>
      <c r="BL17">
        <v>276231.8</v>
      </c>
      <c r="BM17">
        <v>283625.8</v>
      </c>
      <c r="BN17">
        <v>266162.3</v>
      </c>
      <c r="BO17">
        <v>240042</v>
      </c>
      <c r="BP17">
        <v>254519</v>
      </c>
      <c r="BQ17">
        <v>270485</v>
      </c>
      <c r="BR17">
        <v>264649</v>
      </c>
      <c r="BS17">
        <v>246028</v>
      </c>
      <c r="BT17">
        <v>269308</v>
      </c>
      <c r="BU17">
        <v>273049.45</v>
      </c>
    </row>
    <row r="18" spans="1:73" ht="12.75">
      <c r="B18" t="s">
        <v>73</v>
      </c>
      <c r="C18">
        <v>170.9</v>
      </c>
      <c r="D18">
        <v>188.4</v>
      </c>
      <c r="E18">
        <v>232.1</v>
      </c>
      <c r="F18">
        <v>286.2</v>
      </c>
      <c r="G18">
        <v>360.7</v>
      </c>
      <c r="H18">
        <v>450.1</v>
      </c>
      <c r="I18">
        <v>517</v>
      </c>
      <c r="J18">
        <v>569.8</v>
      </c>
      <c r="K18">
        <v>704.9</v>
      </c>
      <c r="L18">
        <v>890.3</v>
      </c>
      <c r="M18">
        <v>941.9</v>
      </c>
      <c r="N18">
        <v>1098.8</v>
      </c>
      <c r="O18">
        <v>1192.8</v>
      </c>
      <c r="P18">
        <v>1380.4</v>
      </c>
      <c r="Q18">
        <v>1495.9</v>
      </c>
      <c r="R18">
        <v>1690.3</v>
      </c>
      <c r="S18">
        <v>1919.6</v>
      </c>
      <c r="T18">
        <v>2159.7</v>
      </c>
      <c r="U18">
        <v>2607.3</v>
      </c>
      <c r="V18">
        <v>3528.6</v>
      </c>
      <c r="W18">
        <v>5798.2</v>
      </c>
      <c r="X18">
        <v>7524.9</v>
      </c>
      <c r="Y18">
        <v>8899.6</v>
      </c>
      <c r="Z18">
        <v>10390.9</v>
      </c>
      <c r="AA18">
        <v>15403.2</v>
      </c>
      <c r="AB18">
        <v>24389.8</v>
      </c>
      <c r="AC18">
        <v>23548.9</v>
      </c>
      <c r="AD18">
        <v>27046.5</v>
      </c>
      <c r="AE18">
        <v>32471.1</v>
      </c>
      <c r="AF18">
        <v>38399.8</v>
      </c>
      <c r="AG18">
        <v>48230.1</v>
      </c>
      <c r="AH18">
        <v>63858.4</v>
      </c>
      <c r="AI18">
        <v>89279.7</v>
      </c>
      <c r="AJ18">
        <v>103567.4</v>
      </c>
      <c r="AK18">
        <v>113798.1</v>
      </c>
      <c r="AL18">
        <v>129205.9</v>
      </c>
      <c r="AM18">
        <v>142308.6</v>
      </c>
      <c r="AN18">
        <v>144955.8</v>
      </c>
      <c r="AO18">
        <v>147739.1</v>
      </c>
      <c r="AP18">
        <v>162491.8</v>
      </c>
      <c r="AQ18">
        <v>187734.2</v>
      </c>
      <c r="AR18">
        <v>217959.6</v>
      </c>
      <c r="AS18">
        <v>224042.9</v>
      </c>
      <c r="AT18">
        <v>237057.2</v>
      </c>
      <c r="AU18">
        <v>242511.9</v>
      </c>
      <c r="AV18">
        <v>206967.4</v>
      </c>
      <c r="AW18">
        <v>218185.2</v>
      </c>
      <c r="AX18">
        <v>201402.2</v>
      </c>
      <c r="AY18">
        <v>200877</v>
      </c>
      <c r="AZ18">
        <v>212673.4</v>
      </c>
      <c r="BA18">
        <v>198723</v>
      </c>
      <c r="BB18">
        <v>226801.7</v>
      </c>
      <c r="BC18">
        <v>272621.3</v>
      </c>
      <c r="BD18">
        <v>246741</v>
      </c>
      <c r="BE18">
        <v>225600.6</v>
      </c>
      <c r="BF18">
        <v>219526.1</v>
      </c>
      <c r="BG18">
        <v>237432.7</v>
      </c>
      <c r="BH18">
        <v>304038</v>
      </c>
      <c r="BI18">
        <v>381957.5</v>
      </c>
      <c r="BJ18">
        <v>411521.6</v>
      </c>
      <c r="BK18">
        <v>282873.1</v>
      </c>
      <c r="BL18">
        <v>250149.4</v>
      </c>
      <c r="BM18">
        <v>276463.6</v>
      </c>
      <c r="BN18">
        <v>260143</v>
      </c>
      <c r="BO18">
        <v>240554</v>
      </c>
      <c r="BP18">
        <v>225397</v>
      </c>
      <c r="BQ18">
        <v>218700</v>
      </c>
      <c r="BR18">
        <v>204210</v>
      </c>
      <c r="BS18">
        <v>208393</v>
      </c>
      <c r="BT18">
        <v>214112</v>
      </c>
      <c r="BU18">
        <v>222398</v>
      </c>
    </row>
    <row r="19" spans="1:73" ht="12.75">
      <c r="A19" t="s">
        <v>79</v>
      </c>
      <c r="B19" t="s">
        <v>71</v>
      </c>
      <c r="C19">
        <v>119.4</v>
      </c>
      <c r="D19">
        <v>151.2</v>
      </c>
      <c r="E19">
        <v>171.9</v>
      </c>
      <c r="F19">
        <v>254.6</v>
      </c>
      <c r="G19">
        <v>270</v>
      </c>
      <c r="H19">
        <v>265.2</v>
      </c>
      <c r="I19">
        <v>251.9</v>
      </c>
      <c r="J19">
        <v>331.2</v>
      </c>
      <c r="K19">
        <v>471.1</v>
      </c>
      <c r="L19">
        <v>609.7</v>
      </c>
      <c r="M19">
        <v>671.2</v>
      </c>
      <c r="N19">
        <v>725</v>
      </c>
      <c r="O19">
        <v>837.3</v>
      </c>
      <c r="P19">
        <v>977.9</v>
      </c>
      <c r="Q19">
        <v>1203.5</v>
      </c>
      <c r="R19">
        <v>1395.9</v>
      </c>
      <c r="S19">
        <v>1539.3</v>
      </c>
      <c r="T19">
        <v>1692.8</v>
      </c>
      <c r="U19">
        <v>1849.1</v>
      </c>
      <c r="V19">
        <v>2289.9</v>
      </c>
      <c r="W19">
        <v>3033.9</v>
      </c>
      <c r="X19">
        <v>4031.1</v>
      </c>
      <c r="Y19">
        <v>4807.5</v>
      </c>
      <c r="Z19">
        <v>5192</v>
      </c>
      <c r="AA19">
        <v>6545.4</v>
      </c>
      <c r="AB19">
        <v>9388.7</v>
      </c>
      <c r="AC19">
        <v>9793.8</v>
      </c>
      <c r="AD19">
        <v>11174.3</v>
      </c>
      <c r="AE19">
        <v>13331.4</v>
      </c>
      <c r="AF19">
        <v>14631</v>
      </c>
      <c r="AG19">
        <v>16604.6</v>
      </c>
      <c r="AH19">
        <v>20481.3</v>
      </c>
      <c r="AI19">
        <v>27905.4</v>
      </c>
      <c r="AJ19">
        <v>32698</v>
      </c>
      <c r="AK19">
        <v>36714</v>
      </c>
      <c r="AL19">
        <v>40953</v>
      </c>
      <c r="AM19">
        <v>42524</v>
      </c>
      <c r="AN19">
        <v>40356</v>
      </c>
      <c r="AO19">
        <v>41330</v>
      </c>
      <c r="AP19">
        <v>44799</v>
      </c>
      <c r="AQ19">
        <v>52082</v>
      </c>
      <c r="AR19">
        <v>60325</v>
      </c>
      <c r="AS19">
        <v>66094</v>
      </c>
      <c r="AT19">
        <v>70805</v>
      </c>
      <c r="AU19">
        <v>71564</v>
      </c>
      <c r="AV19">
        <v>67591</v>
      </c>
      <c r="AW19">
        <v>67136</v>
      </c>
      <c r="AX19">
        <v>62559</v>
      </c>
      <c r="AY19">
        <v>60545</v>
      </c>
      <c r="AZ19">
        <v>58905</v>
      </c>
      <c r="BA19">
        <v>53268</v>
      </c>
      <c r="BB19">
        <v>71738</v>
      </c>
      <c r="BC19">
        <v>87622</v>
      </c>
      <c r="BD19">
        <v>77936</v>
      </c>
      <c r="BE19">
        <v>75088</v>
      </c>
      <c r="BF19">
        <v>71223</v>
      </c>
      <c r="BG19">
        <v>72683</v>
      </c>
      <c r="BH19">
        <v>85460</v>
      </c>
      <c r="BI19">
        <v>104121</v>
      </c>
      <c r="BJ19">
        <v>119707</v>
      </c>
      <c r="BK19">
        <v>91492</v>
      </c>
      <c r="BL19">
        <v>72283</v>
      </c>
      <c r="BM19">
        <v>84260</v>
      </c>
      <c r="BN19">
        <v>75080</v>
      </c>
      <c r="BO19">
        <v>71860</v>
      </c>
      <c r="BP19">
        <v>72027</v>
      </c>
      <c r="BQ19">
        <v>66953</v>
      </c>
      <c r="BR19">
        <v>65035</v>
      </c>
      <c r="BS19">
        <v>65141</v>
      </c>
      <c r="BT19">
        <v>63342</v>
      </c>
      <c r="BU19">
        <v>62797</v>
      </c>
    </row>
    <row r="20" spans="1:73" ht="12.75">
      <c r="B20" t="s">
        <v>73</v>
      </c>
      <c r="C20">
        <v>140.5</v>
      </c>
      <c r="D20">
        <v>154.8</v>
      </c>
      <c r="E20">
        <v>194.8</v>
      </c>
      <c r="F20">
        <v>241.6</v>
      </c>
      <c r="G20">
        <v>305.8</v>
      </c>
      <c r="H20">
        <v>373.4</v>
      </c>
      <c r="I20">
        <v>427.5</v>
      </c>
      <c r="J20">
        <v>468</v>
      </c>
      <c r="K20">
        <v>587.2</v>
      </c>
      <c r="L20">
        <v>746.7</v>
      </c>
      <c r="M20">
        <v>785.5</v>
      </c>
      <c r="N20">
        <v>898.6</v>
      </c>
      <c r="O20">
        <v>967.1</v>
      </c>
      <c r="P20">
        <v>1097.4</v>
      </c>
      <c r="Q20">
        <v>1155.5</v>
      </c>
      <c r="R20">
        <v>1345.3</v>
      </c>
      <c r="S20">
        <v>1521.8</v>
      </c>
      <c r="T20">
        <v>1715.1</v>
      </c>
      <c r="U20">
        <v>2075.2</v>
      </c>
      <c r="V20">
        <v>2895</v>
      </c>
      <c r="W20">
        <v>4949.6</v>
      </c>
      <c r="X20">
        <v>6335.6</v>
      </c>
      <c r="Y20">
        <v>7426.9</v>
      </c>
      <c r="Z20">
        <v>8568.4</v>
      </c>
      <c r="AA20">
        <v>13138.4</v>
      </c>
      <c r="AB20">
        <v>21206.3</v>
      </c>
      <c r="AC20">
        <v>20158.1</v>
      </c>
      <c r="AD20">
        <v>23264</v>
      </c>
      <c r="AE20">
        <v>28185</v>
      </c>
      <c r="AF20">
        <v>33457.7</v>
      </c>
      <c r="AG20">
        <v>42440</v>
      </c>
      <c r="AH20">
        <v>56609.5</v>
      </c>
      <c r="AI20">
        <v>79589.9</v>
      </c>
      <c r="AJ20">
        <v>92652.9</v>
      </c>
      <c r="AK20">
        <v>100138.5</v>
      </c>
      <c r="AL20">
        <v>110513.2</v>
      </c>
      <c r="AM20">
        <v>118096.4</v>
      </c>
      <c r="AN20">
        <v>117130.1</v>
      </c>
      <c r="AO20">
        <v>111075.3</v>
      </c>
      <c r="AP20">
        <v>124498.6</v>
      </c>
      <c r="AQ20">
        <v>139046.4</v>
      </c>
      <c r="AR20">
        <v>159949.8</v>
      </c>
      <c r="AS20">
        <v>161745.1</v>
      </c>
      <c r="AT20">
        <v>169075.1</v>
      </c>
      <c r="AU20">
        <v>176396.8</v>
      </c>
      <c r="AV20">
        <v>145112.5</v>
      </c>
      <c r="AW20">
        <v>153820.7</v>
      </c>
      <c r="AX20">
        <v>136868.6</v>
      </c>
      <c r="AY20">
        <v>136191.4</v>
      </c>
      <c r="AZ20">
        <v>140647.9</v>
      </c>
      <c r="BA20">
        <v>121982.1</v>
      </c>
      <c r="BB20">
        <v>139297.9</v>
      </c>
      <c r="BC20">
        <v>174991.7</v>
      </c>
      <c r="BD20">
        <v>149006.7</v>
      </c>
      <c r="BE20">
        <v>128400</v>
      </c>
      <c r="BF20">
        <v>118661.2</v>
      </c>
      <c r="BG20">
        <v>139151.6</v>
      </c>
      <c r="BH20">
        <v>178178.1</v>
      </c>
      <c r="BI20">
        <v>242166.7</v>
      </c>
      <c r="BJ20">
        <v>272802.4</v>
      </c>
      <c r="BK20">
        <v>170363.1</v>
      </c>
      <c r="BL20">
        <v>134385.4</v>
      </c>
      <c r="BM20">
        <v>161219.6</v>
      </c>
      <c r="BN20">
        <v>156182</v>
      </c>
      <c r="BO20">
        <v>134493</v>
      </c>
      <c r="BP20">
        <v>123426</v>
      </c>
      <c r="BQ20">
        <v>111419</v>
      </c>
      <c r="BR20">
        <v>104095</v>
      </c>
      <c r="BS20">
        <v>103420</v>
      </c>
      <c r="BT20">
        <v>106829</v>
      </c>
      <c r="BU20">
        <v>113472</v>
      </c>
    </row>
    <row r="21" spans="1:73" ht="12.75">
      <c r="A21" t="s">
        <v>80</v>
      </c>
      <c r="B21" t="s">
        <v>71</v>
      </c>
      <c r="C21">
        <v>311.1</v>
      </c>
      <c r="D21">
        <v>383.5</v>
      </c>
      <c r="E21">
        <v>513.3</v>
      </c>
      <c r="F21">
        <v>621.5</v>
      </c>
      <c r="G21">
        <v>667.1</v>
      </c>
      <c r="H21">
        <v>718.8</v>
      </c>
      <c r="I21">
        <v>758.7</v>
      </c>
      <c r="J21">
        <v>814.2</v>
      </c>
      <c r="K21">
        <v>870.6</v>
      </c>
      <c r="L21">
        <v>881.1</v>
      </c>
      <c r="M21">
        <v>938.7</v>
      </c>
      <c r="N21">
        <v>1079.8</v>
      </c>
      <c r="O21">
        <v>1195</v>
      </c>
      <c r="P21">
        <v>1301.5</v>
      </c>
      <c r="Q21">
        <v>1367.9</v>
      </c>
      <c r="R21">
        <v>1448.5</v>
      </c>
      <c r="S21">
        <v>1581.4</v>
      </c>
      <c r="T21">
        <v>1707.3</v>
      </c>
      <c r="U21">
        <v>1874.9</v>
      </c>
      <c r="V21">
        <v>1927.5</v>
      </c>
      <c r="W21">
        <v>2262.2</v>
      </c>
      <c r="X21">
        <v>2456.6</v>
      </c>
      <c r="Y21">
        <v>2782.7</v>
      </c>
      <c r="Z21">
        <v>3186.7</v>
      </c>
      <c r="AA21">
        <v>3669.8</v>
      </c>
      <c r="AB21">
        <v>4367.5</v>
      </c>
      <c r="AC21">
        <v>4614.6</v>
      </c>
      <c r="AD21">
        <v>4693.8</v>
      </c>
      <c r="AE21">
        <v>5610.4</v>
      </c>
      <c r="AF21">
        <v>6514.9</v>
      </c>
      <c r="AG21">
        <v>7800.9</v>
      </c>
      <c r="AH21">
        <v>9420.6</v>
      </c>
      <c r="AI21">
        <v>11621.3</v>
      </c>
      <c r="AJ21">
        <v>11689</v>
      </c>
      <c r="AK21">
        <v>14138.2</v>
      </c>
      <c r="AL21">
        <v>15014.6</v>
      </c>
      <c r="AM21">
        <v>17255.1</v>
      </c>
      <c r="AN21">
        <v>19300.6</v>
      </c>
      <c r="AO21">
        <v>22760</v>
      </c>
      <c r="AP21">
        <v>24581.7</v>
      </c>
      <c r="AQ21">
        <v>31650.1</v>
      </c>
      <c r="AR21">
        <v>34663.7</v>
      </c>
      <c r="AS21">
        <v>40257.9</v>
      </c>
      <c r="AT21">
        <v>41184.1</v>
      </c>
      <c r="AU21">
        <v>46753.3</v>
      </c>
      <c r="AV21">
        <v>50165.8</v>
      </c>
      <c r="AW21">
        <v>56368.9</v>
      </c>
      <c r="AX21">
        <v>57113</v>
      </c>
      <c r="AY21">
        <v>69736.8</v>
      </c>
      <c r="AZ21">
        <v>80819.1</v>
      </c>
      <c r="BA21">
        <v>83234.4</v>
      </c>
      <c r="BB21">
        <v>95152</v>
      </c>
      <c r="BC21">
        <v>99371</v>
      </c>
      <c r="BD21">
        <v>117739</v>
      </c>
      <c r="BE21">
        <v>129713</v>
      </c>
      <c r="BF21">
        <v>150706</v>
      </c>
      <c r="BG21">
        <v>167674</v>
      </c>
      <c r="BH21">
        <v>191422</v>
      </c>
      <c r="BI21">
        <v>212639</v>
      </c>
      <c r="BJ21">
        <v>222814</v>
      </c>
      <c r="BK21">
        <v>216122</v>
      </c>
      <c r="BL21">
        <v>195849</v>
      </c>
      <c r="BM21">
        <v>194744</v>
      </c>
      <c r="BN21">
        <v>183244</v>
      </c>
      <c r="BO21">
        <v>160003</v>
      </c>
      <c r="BP21">
        <v>173417</v>
      </c>
      <c r="BQ21">
        <v>193347</v>
      </c>
      <c r="BR21">
        <v>188615</v>
      </c>
      <c r="BS21">
        <v>168675</v>
      </c>
      <c r="BT21">
        <v>195575</v>
      </c>
      <c r="BU21">
        <v>202220</v>
      </c>
    </row>
    <row r="22" spans="1:73" ht="12.75">
      <c r="B22" t="s">
        <v>73</v>
      </c>
      <c r="C22">
        <v>7.2</v>
      </c>
      <c r="D22">
        <v>8.2</v>
      </c>
      <c r="E22">
        <v>9.4</v>
      </c>
      <c r="F22">
        <v>12.7</v>
      </c>
      <c r="G22">
        <v>17.3</v>
      </c>
      <c r="H22">
        <v>24.2</v>
      </c>
      <c r="I22">
        <v>27.4</v>
      </c>
      <c r="J22">
        <v>31.7</v>
      </c>
      <c r="K22">
        <v>36.9</v>
      </c>
      <c r="L22">
        <v>48.5</v>
      </c>
      <c r="M22">
        <v>48.8</v>
      </c>
      <c r="N22">
        <v>54.4</v>
      </c>
      <c r="O22">
        <v>57.1</v>
      </c>
      <c r="P22">
        <v>64.5</v>
      </c>
      <c r="Q22">
        <v>75.7</v>
      </c>
      <c r="R22">
        <v>35</v>
      </c>
      <c r="S22">
        <v>34</v>
      </c>
      <c r="T22">
        <v>36.3</v>
      </c>
      <c r="U22">
        <v>38.9</v>
      </c>
      <c r="V22">
        <v>39.6</v>
      </c>
      <c r="W22">
        <v>125.8</v>
      </c>
      <c r="X22">
        <v>316.8</v>
      </c>
      <c r="Y22">
        <v>442.5</v>
      </c>
      <c r="Z22">
        <v>634.4</v>
      </c>
      <c r="AA22">
        <v>750</v>
      </c>
      <c r="AB22">
        <v>1198.2</v>
      </c>
      <c r="AC22">
        <v>1196.2</v>
      </c>
      <c r="AD22">
        <v>1235.7</v>
      </c>
      <c r="AE22">
        <v>1293.6</v>
      </c>
      <c r="AF22">
        <v>1287.5</v>
      </c>
      <c r="AG22">
        <v>1368.8</v>
      </c>
      <c r="AH22">
        <v>1533.3</v>
      </c>
      <c r="AI22">
        <v>2311.1</v>
      </c>
      <c r="AJ22">
        <v>2198.9</v>
      </c>
      <c r="AK22">
        <v>2073.5</v>
      </c>
      <c r="AL22">
        <v>3025.1</v>
      </c>
      <c r="AM22">
        <v>4407.9</v>
      </c>
      <c r="AN22">
        <v>5619.8</v>
      </c>
      <c r="AO22">
        <v>5893</v>
      </c>
      <c r="AP22">
        <v>7573.1</v>
      </c>
      <c r="AQ22">
        <v>8714.3</v>
      </c>
      <c r="AR22">
        <v>8449</v>
      </c>
      <c r="AS22">
        <v>12416</v>
      </c>
      <c r="AT22">
        <v>13351.1</v>
      </c>
      <c r="AU22">
        <v>13442.6</v>
      </c>
      <c r="AV22">
        <v>13254.8</v>
      </c>
      <c r="AW22">
        <v>12504.7</v>
      </c>
      <c r="AX22">
        <v>12066.8</v>
      </c>
      <c r="AY22">
        <v>12001.8</v>
      </c>
      <c r="AZ22">
        <v>14099</v>
      </c>
      <c r="BA22">
        <v>16429.2</v>
      </c>
      <c r="BB22">
        <v>18599</v>
      </c>
      <c r="BC22">
        <v>25025.8</v>
      </c>
      <c r="BD22">
        <v>27742</v>
      </c>
      <c r="BE22">
        <v>28401.1</v>
      </c>
      <c r="BF22">
        <v>29231.4</v>
      </c>
      <c r="BG22">
        <v>27557</v>
      </c>
      <c r="BH22">
        <v>31543.5</v>
      </c>
      <c r="BI22">
        <v>36977.3</v>
      </c>
      <c r="BJ22">
        <v>34216.5</v>
      </c>
      <c r="BK22">
        <v>27243</v>
      </c>
      <c r="BL22">
        <v>28779</v>
      </c>
      <c r="BM22">
        <v>35128</v>
      </c>
      <c r="BN22">
        <v>23974</v>
      </c>
      <c r="BO22">
        <v>26595</v>
      </c>
      <c r="BP22">
        <v>24519</v>
      </c>
      <c r="BQ22">
        <v>30097</v>
      </c>
      <c r="BR22">
        <v>30689</v>
      </c>
      <c r="BS22">
        <v>35624</v>
      </c>
      <c r="BT22">
        <v>38422</v>
      </c>
      <c r="BU22">
        <v>40761</v>
      </c>
    </row>
    <row r="23" spans="1:73" ht="12.75">
      <c r="A23" t="s">
        <v>81</v>
      </c>
      <c r="B23" t="s">
        <v>71</v>
      </c>
      <c r="AT23">
        <v>-3018</v>
      </c>
      <c r="AU23">
        <v>-3677</v>
      </c>
      <c r="AV23">
        <v>-595</v>
      </c>
      <c r="AW23">
        <v>-514</v>
      </c>
      <c r="AX23">
        <v>387</v>
      </c>
      <c r="AY23">
        <v>2359</v>
      </c>
      <c r="AZ23">
        <v>1658</v>
      </c>
      <c r="BA23">
        <v>1717</v>
      </c>
      <c r="BB23">
        <v>1922</v>
      </c>
      <c r="BC23">
        <v>-2302</v>
      </c>
      <c r="BD23">
        <v>-4237</v>
      </c>
      <c r="BE23">
        <v>-1435</v>
      </c>
      <c r="BF23">
        <v>3948</v>
      </c>
      <c r="BG23">
        <v>13147</v>
      </c>
      <c r="BH23">
        <v>7811</v>
      </c>
      <c r="BI23">
        <v>9719</v>
      </c>
      <c r="BJ23">
        <v>5617</v>
      </c>
      <c r="BK23">
        <v>-3727</v>
      </c>
      <c r="BL23">
        <v>4920</v>
      </c>
      <c r="BM23">
        <v>1284</v>
      </c>
      <c r="BN23">
        <v>4145</v>
      </c>
      <c r="BO23">
        <v>4378</v>
      </c>
      <c r="BP23">
        <v>5178</v>
      </c>
      <c r="BQ23">
        <v>6178</v>
      </c>
      <c r="BR23">
        <v>6811</v>
      </c>
      <c r="BS23">
        <v>8066</v>
      </c>
      <c r="BT23">
        <v>6005</v>
      </c>
      <c r="BU23">
        <v>3454</v>
      </c>
    </row>
    <row r="24" spans="1:73" ht="12.75">
      <c r="B24" t="s">
        <v>73</v>
      </c>
      <c r="AT24">
        <v>-121</v>
      </c>
      <c r="AU24">
        <v>-148</v>
      </c>
      <c r="AV24">
        <v>-24</v>
      </c>
      <c r="AW24">
        <v>-21</v>
      </c>
      <c r="AX24">
        <v>16</v>
      </c>
      <c r="AY24">
        <v>98</v>
      </c>
      <c r="AZ24">
        <v>69</v>
      </c>
      <c r="BA24">
        <v>71</v>
      </c>
      <c r="BB24">
        <v>711</v>
      </c>
      <c r="BC24">
        <v>-530</v>
      </c>
      <c r="BD24">
        <v>-573</v>
      </c>
      <c r="BE24">
        <v>-486</v>
      </c>
      <c r="BF24">
        <v>798</v>
      </c>
      <c r="BG24">
        <v>1049</v>
      </c>
      <c r="BH24">
        <v>1644</v>
      </c>
      <c r="BI24">
        <v>1112</v>
      </c>
      <c r="BJ24">
        <v>-3793</v>
      </c>
      <c r="BK24">
        <v>1387</v>
      </c>
      <c r="BL24">
        <v>1427</v>
      </c>
      <c r="BM24">
        <v>-2892</v>
      </c>
      <c r="BN24">
        <v>2099</v>
      </c>
      <c r="BO24">
        <v>2194</v>
      </c>
      <c r="BP24">
        <v>-86</v>
      </c>
      <c r="BQ24">
        <v>639</v>
      </c>
      <c r="BR24">
        <v>1117</v>
      </c>
      <c r="BS24">
        <v>1397</v>
      </c>
      <c r="BT24">
        <v>985</v>
      </c>
      <c r="BU24">
        <v>693</v>
      </c>
    </row>
    <row r="25" spans="1:67" ht="12.75">
      <c r="A25" t="s">
        <v>82</v>
      </c>
      <c r="B25" t="s">
        <v>71</v>
      </c>
      <c r="BO25">
        <v>0</v>
      </c>
    </row>
    <row r="26" spans="1:73" ht="12.75">
      <c r="B26" t="s">
        <v>73</v>
      </c>
      <c r="C26">
        <v>23.2</v>
      </c>
      <c r="D26">
        <v>25.4</v>
      </c>
      <c r="E26">
        <v>27.9</v>
      </c>
      <c r="F26">
        <v>31.9</v>
      </c>
      <c r="G26">
        <v>37.6</v>
      </c>
      <c r="H26">
        <v>52.5</v>
      </c>
      <c r="I26">
        <v>62.1</v>
      </c>
      <c r="J26">
        <v>70.1</v>
      </c>
      <c r="K26">
        <v>80.8</v>
      </c>
      <c r="L26">
        <v>95.1</v>
      </c>
      <c r="M26">
        <v>107.6</v>
      </c>
      <c r="N26">
        <v>145.8</v>
      </c>
      <c r="O26">
        <v>168.6</v>
      </c>
      <c r="P26">
        <v>218.5</v>
      </c>
      <c r="Q26">
        <v>264.7</v>
      </c>
      <c r="R26">
        <v>310</v>
      </c>
      <c r="S26">
        <v>363.8</v>
      </c>
      <c r="T26">
        <v>408.3</v>
      </c>
      <c r="U26">
        <v>493.2</v>
      </c>
      <c r="V26">
        <v>594</v>
      </c>
      <c r="W26">
        <v>722.8</v>
      </c>
      <c r="X26">
        <v>872.5</v>
      </c>
      <c r="Y26">
        <v>1030.2</v>
      </c>
      <c r="Z26">
        <v>1188.1</v>
      </c>
      <c r="AA26">
        <v>1514.8</v>
      </c>
      <c r="AB26">
        <v>1985.3</v>
      </c>
      <c r="AC26">
        <v>2194.6</v>
      </c>
      <c r="AD26">
        <v>2546.8</v>
      </c>
      <c r="AE26">
        <v>2992.5</v>
      </c>
      <c r="AF26">
        <v>3654.6</v>
      </c>
      <c r="AG26">
        <v>4421.3</v>
      </c>
      <c r="AH26">
        <v>5715.6</v>
      </c>
      <c r="AI26">
        <v>7378.7</v>
      </c>
      <c r="AJ26">
        <v>8715.6</v>
      </c>
      <c r="AK26">
        <v>11586.1</v>
      </c>
      <c r="AL26">
        <v>15667.6</v>
      </c>
      <c r="AM26">
        <v>19804.3</v>
      </c>
      <c r="AN26">
        <v>22205.9</v>
      </c>
      <c r="AO26">
        <v>30770.8</v>
      </c>
      <c r="AP26">
        <v>30420.1</v>
      </c>
      <c r="AQ26">
        <v>39973.5</v>
      </c>
      <c r="AR26">
        <v>49560.8</v>
      </c>
      <c r="AS26">
        <v>49881.8</v>
      </c>
      <c r="AT26">
        <v>54752</v>
      </c>
      <c r="AU26">
        <v>52820.5</v>
      </c>
      <c r="AV26">
        <v>48624.1</v>
      </c>
      <c r="AW26">
        <v>51880.8</v>
      </c>
      <c r="AX26">
        <v>52450.8</v>
      </c>
      <c r="AY26">
        <v>52585.8</v>
      </c>
      <c r="AZ26">
        <v>57857.5</v>
      </c>
      <c r="BA26">
        <v>60240.7</v>
      </c>
      <c r="BB26">
        <v>68193.8</v>
      </c>
      <c r="BC26">
        <v>73133.8</v>
      </c>
      <c r="BD26">
        <v>70565.3</v>
      </c>
      <c r="BE26">
        <v>69285.5</v>
      </c>
      <c r="BF26">
        <v>70835.5</v>
      </c>
      <c r="BG26">
        <v>69675.1</v>
      </c>
      <c r="BH26">
        <v>92672.4</v>
      </c>
      <c r="BI26">
        <v>101701.5</v>
      </c>
      <c r="BJ26">
        <v>108295.7</v>
      </c>
      <c r="BK26">
        <v>83880</v>
      </c>
      <c r="BL26">
        <v>85558</v>
      </c>
      <c r="BM26">
        <v>83008</v>
      </c>
      <c r="BN26">
        <v>77888</v>
      </c>
      <c r="BO26">
        <v>77272</v>
      </c>
      <c r="BP26">
        <v>77538</v>
      </c>
      <c r="BQ26">
        <v>76545</v>
      </c>
      <c r="BR26">
        <v>68309</v>
      </c>
      <c r="BS26">
        <v>67952</v>
      </c>
      <c r="BT26">
        <v>67876</v>
      </c>
      <c r="BU26">
        <v>67472</v>
      </c>
    </row>
    <row r="27" spans="1:73" ht="12.75">
      <c r="A27" t="s">
        <v>83</v>
      </c>
      <c r="B27" t="s">
        <v>71</v>
      </c>
      <c r="C27">
        <v>24.1</v>
      </c>
      <c r="D27">
        <v>28.4</v>
      </c>
      <c r="E27">
        <v>32.9</v>
      </c>
      <c r="F27">
        <v>50.3</v>
      </c>
      <c r="G27">
        <v>49.4</v>
      </c>
      <c r="H27">
        <v>50.9</v>
      </c>
      <c r="I27">
        <v>57.8</v>
      </c>
      <c r="J27">
        <v>61.3</v>
      </c>
      <c r="K27">
        <v>41.7</v>
      </c>
      <c r="L27">
        <v>49.1</v>
      </c>
      <c r="M27">
        <v>63</v>
      </c>
      <c r="N27">
        <v>75.6</v>
      </c>
      <c r="O27">
        <v>85.9</v>
      </c>
      <c r="P27">
        <v>103.4</v>
      </c>
      <c r="Q27">
        <v>107</v>
      </c>
      <c r="R27">
        <v>113.9</v>
      </c>
      <c r="S27">
        <v>121.3</v>
      </c>
      <c r="T27">
        <v>129.8</v>
      </c>
      <c r="U27">
        <v>126.2</v>
      </c>
      <c r="V27">
        <v>148.3</v>
      </c>
      <c r="W27">
        <v>161</v>
      </c>
      <c r="X27">
        <v>180.3</v>
      </c>
      <c r="Y27">
        <v>196.7</v>
      </c>
      <c r="Z27">
        <v>222.7</v>
      </c>
      <c r="AA27">
        <v>264.1</v>
      </c>
      <c r="AB27">
        <v>302.9</v>
      </c>
      <c r="AC27">
        <v>334</v>
      </c>
      <c r="AD27">
        <v>386.6</v>
      </c>
      <c r="AE27">
        <v>406.3</v>
      </c>
      <c r="AF27">
        <v>444</v>
      </c>
      <c r="AG27">
        <v>466.4</v>
      </c>
      <c r="AH27">
        <v>506.6</v>
      </c>
      <c r="AI27">
        <v>622.2</v>
      </c>
      <c r="AJ27">
        <v>772</v>
      </c>
      <c r="AK27">
        <v>797</v>
      </c>
      <c r="AL27">
        <v>788.3</v>
      </c>
      <c r="AM27">
        <v>818.5</v>
      </c>
      <c r="AN27">
        <v>803.4</v>
      </c>
      <c r="AO27">
        <v>785.1</v>
      </c>
      <c r="AP27">
        <v>850</v>
      </c>
      <c r="AQ27">
        <v>945.7</v>
      </c>
      <c r="AR27">
        <v>975.5</v>
      </c>
      <c r="AS27">
        <v>961.5</v>
      </c>
      <c r="AT27">
        <v>980.7</v>
      </c>
      <c r="AU27">
        <v>1089.6</v>
      </c>
      <c r="AV27">
        <v>1133.5</v>
      </c>
      <c r="AW27">
        <v>1192</v>
      </c>
      <c r="AX27">
        <v>1416.5</v>
      </c>
      <c r="AY27">
        <v>1657.5</v>
      </c>
      <c r="AZ27">
        <v>1710</v>
      </c>
      <c r="BA27">
        <v>1961.9</v>
      </c>
      <c r="BB27">
        <v>2005.5</v>
      </c>
      <c r="BC27">
        <v>2101.9</v>
      </c>
      <c r="BD27">
        <v>2393.3</v>
      </c>
      <c r="BE27">
        <v>2628</v>
      </c>
      <c r="BF27">
        <v>2458</v>
      </c>
      <c r="BG27">
        <v>2473.4</v>
      </c>
      <c r="BH27">
        <v>2948.8</v>
      </c>
      <c r="BI27">
        <v>2863.2</v>
      </c>
      <c r="BJ27">
        <v>3094</v>
      </c>
      <c r="BK27">
        <v>3113.2</v>
      </c>
      <c r="BL27">
        <v>3179.8</v>
      </c>
      <c r="BM27">
        <v>3337.8</v>
      </c>
      <c r="BN27">
        <v>3693.3</v>
      </c>
      <c r="BO27">
        <v>3801</v>
      </c>
      <c r="BP27">
        <v>3897</v>
      </c>
      <c r="BQ27">
        <v>4007</v>
      </c>
      <c r="BR27">
        <v>4188</v>
      </c>
      <c r="BS27">
        <v>4146</v>
      </c>
      <c r="BT27">
        <v>4386</v>
      </c>
      <c r="BU27">
        <v>4578.45</v>
      </c>
    </row>
    <row r="28" spans="1:2" ht="12.75">
      <c r="B28" t="s">
        <v>73</v>
      </c>
    </row>
    <row r="29" spans="1:73" ht="12.75">
      <c r="A29" t="s">
        <v>84</v>
      </c>
      <c r="B29" t="s">
        <v>71</v>
      </c>
      <c r="C29">
        <v>169.1</v>
      </c>
      <c r="D29">
        <v>210</v>
      </c>
      <c r="E29">
        <v>300</v>
      </c>
      <c r="F29">
        <v>337</v>
      </c>
      <c r="G29">
        <v>401.4</v>
      </c>
      <c r="H29">
        <v>383.3</v>
      </c>
      <c r="I29">
        <v>409.8</v>
      </c>
      <c r="J29">
        <v>527.7</v>
      </c>
      <c r="K29">
        <v>554.8</v>
      </c>
      <c r="L29">
        <v>757.6</v>
      </c>
      <c r="M29">
        <v>821.6</v>
      </c>
      <c r="N29">
        <v>908.5</v>
      </c>
      <c r="O29">
        <v>938</v>
      </c>
      <c r="P29">
        <v>888.3</v>
      </c>
      <c r="Q29">
        <v>916.7</v>
      </c>
      <c r="R29">
        <v>1078.3</v>
      </c>
      <c r="S29">
        <v>1161</v>
      </c>
      <c r="T29">
        <v>1099.5</v>
      </c>
      <c r="U29">
        <v>1234.9</v>
      </c>
      <c r="V29">
        <v>1226.5</v>
      </c>
      <c r="W29">
        <v>1571.6</v>
      </c>
      <c r="X29">
        <v>2102.1</v>
      </c>
      <c r="Y29">
        <v>2047.8</v>
      </c>
      <c r="Z29">
        <v>2299.6</v>
      </c>
      <c r="AA29">
        <v>2891.6</v>
      </c>
      <c r="AB29">
        <v>4131.4</v>
      </c>
      <c r="AC29">
        <v>3011.6</v>
      </c>
      <c r="AD29">
        <v>4661.2</v>
      </c>
      <c r="AE29">
        <v>5291.2</v>
      </c>
      <c r="AF29">
        <v>4835</v>
      </c>
      <c r="AG29">
        <v>5995.6</v>
      </c>
      <c r="AH29">
        <v>7000.9</v>
      </c>
      <c r="AI29">
        <v>7809.5</v>
      </c>
      <c r="AJ29">
        <v>8004.7</v>
      </c>
      <c r="AK29">
        <v>8500.3</v>
      </c>
      <c r="AL29">
        <v>9031.5</v>
      </c>
      <c r="AM29">
        <v>10771.5</v>
      </c>
      <c r="AN29">
        <v>12699.4</v>
      </c>
      <c r="AO29">
        <v>14275.1</v>
      </c>
      <c r="AP29">
        <v>16815.4</v>
      </c>
      <c r="AQ29">
        <v>18911.1</v>
      </c>
      <c r="AR29">
        <v>18256.3</v>
      </c>
      <c r="AS29">
        <v>16823.5</v>
      </c>
      <c r="AT29">
        <v>12707.5</v>
      </c>
      <c r="AU29">
        <v>12875.4</v>
      </c>
      <c r="AV29">
        <v>14180.6</v>
      </c>
      <c r="AW29">
        <v>18064.6</v>
      </c>
      <c r="AX29">
        <v>18274.7</v>
      </c>
      <c r="AY29">
        <v>21052.5</v>
      </c>
      <c r="AZ29">
        <v>23045.9</v>
      </c>
      <c r="BA29">
        <v>28059</v>
      </c>
      <c r="BB29">
        <v>29658.8</v>
      </c>
      <c r="BC29">
        <v>34567.9</v>
      </c>
      <c r="BD29">
        <v>29464.2</v>
      </c>
      <c r="BE29">
        <v>26261.8</v>
      </c>
      <c r="BF29">
        <v>28599.6</v>
      </c>
      <c r="BG29">
        <v>33415.1</v>
      </c>
      <c r="BH29">
        <v>42685</v>
      </c>
      <c r="BI29">
        <v>44990.5</v>
      </c>
      <c r="BJ29">
        <v>48019.9</v>
      </c>
      <c r="BK29">
        <v>24484</v>
      </c>
      <c r="BL29">
        <v>32220</v>
      </c>
      <c r="BM29">
        <v>36952</v>
      </c>
      <c r="BN29">
        <v>37645</v>
      </c>
      <c r="BO29">
        <v>41032</v>
      </c>
      <c r="BP29">
        <v>40069</v>
      </c>
      <c r="BQ29">
        <v>38513</v>
      </c>
      <c r="BR29">
        <v>40567</v>
      </c>
      <c r="BS29">
        <v>47650</v>
      </c>
      <c r="BT29">
        <v>45246</v>
      </c>
      <c r="BU29">
        <v>48495</v>
      </c>
    </row>
    <row r="30" spans="1:73" ht="12.75">
      <c r="B30" t="s">
        <v>73</v>
      </c>
      <c r="C30">
        <v>23.5</v>
      </c>
      <c r="D30">
        <v>29</v>
      </c>
      <c r="E30">
        <v>37</v>
      </c>
      <c r="F30">
        <v>41.4</v>
      </c>
      <c r="G30">
        <v>42.7</v>
      </c>
      <c r="H30">
        <v>43.8</v>
      </c>
      <c r="I30">
        <v>45.2</v>
      </c>
      <c r="J30">
        <v>53.7</v>
      </c>
      <c r="K30">
        <v>104.3</v>
      </c>
      <c r="L30">
        <v>111.4</v>
      </c>
      <c r="M30">
        <v>113.4</v>
      </c>
      <c r="N30">
        <v>112.1</v>
      </c>
      <c r="O30">
        <v>122.2</v>
      </c>
      <c r="P30">
        <v>132.3</v>
      </c>
      <c r="Q30">
        <v>145.3</v>
      </c>
      <c r="R30">
        <v>172.1</v>
      </c>
      <c r="S30">
        <v>216</v>
      </c>
      <c r="T30">
        <v>187.5</v>
      </c>
      <c r="U30">
        <v>236.9</v>
      </c>
      <c r="V30">
        <v>259</v>
      </c>
      <c r="W30">
        <v>407.3</v>
      </c>
      <c r="X30">
        <v>633.2</v>
      </c>
      <c r="Y30">
        <v>773.9</v>
      </c>
      <c r="Z30">
        <v>922.1</v>
      </c>
      <c r="AA30">
        <v>884.3</v>
      </c>
      <c r="AB30">
        <v>1922.4</v>
      </c>
      <c r="AC30">
        <v>1555.3</v>
      </c>
      <c r="AD30">
        <v>1465.1</v>
      </c>
      <c r="AE30">
        <v>1279.1</v>
      </c>
      <c r="AF30">
        <v>1488.6</v>
      </c>
      <c r="AG30">
        <v>1566.5</v>
      </c>
      <c r="AH30">
        <v>2313.1</v>
      </c>
      <c r="AI30">
        <v>2904</v>
      </c>
      <c r="AJ30">
        <v>4685.4</v>
      </c>
      <c r="AK30">
        <v>4139.7</v>
      </c>
      <c r="AL30">
        <v>4422.2</v>
      </c>
      <c r="AM30">
        <v>4078.3</v>
      </c>
      <c r="AN30">
        <v>4734.3</v>
      </c>
      <c r="AO30">
        <v>4829.1</v>
      </c>
      <c r="AP30">
        <v>5001.7</v>
      </c>
      <c r="AQ30">
        <v>5450.4</v>
      </c>
      <c r="AR30">
        <v>5570.8</v>
      </c>
      <c r="AS30">
        <v>5062.7</v>
      </c>
      <c r="AT30">
        <v>4866.5</v>
      </c>
      <c r="AU30">
        <v>5030.3</v>
      </c>
      <c r="AV30">
        <v>5112</v>
      </c>
      <c r="AW30">
        <v>2881.8</v>
      </c>
      <c r="AX30">
        <v>6407.7</v>
      </c>
      <c r="AY30">
        <v>7072.9</v>
      </c>
      <c r="AZ30">
        <v>6914.3</v>
      </c>
      <c r="BA30">
        <v>7207.8</v>
      </c>
      <c r="BB30">
        <v>9711.9</v>
      </c>
      <c r="BC30">
        <v>9654.6</v>
      </c>
      <c r="BD30">
        <v>8808.8</v>
      </c>
      <c r="BE30">
        <v>6799.1</v>
      </c>
      <c r="BF30">
        <v>10392.6</v>
      </c>
      <c r="BG30">
        <v>7723.6</v>
      </c>
      <c r="BH30">
        <v>10197.8</v>
      </c>
      <c r="BI30">
        <v>11508.5</v>
      </c>
      <c r="BJ30">
        <v>7123.4</v>
      </c>
      <c r="BK30">
        <v>6686</v>
      </c>
      <c r="BL30">
        <v>11119</v>
      </c>
      <c r="BM30">
        <v>13918</v>
      </c>
      <c r="BN30">
        <v>14703</v>
      </c>
      <c r="BO30">
        <v>15113</v>
      </c>
      <c r="BP30">
        <v>15282</v>
      </c>
      <c r="BQ30">
        <v>16829</v>
      </c>
      <c r="BR30">
        <v>14794</v>
      </c>
      <c r="BS30">
        <v>16128</v>
      </c>
      <c r="BT30">
        <v>14347</v>
      </c>
      <c r="BU30">
        <v>15319</v>
      </c>
    </row>
    <row r="31" spans="1:2" ht="12.75">
      <c r="A31" t="s">
        <v>96</v>
      </c>
      <c r="B31" t="s">
        <v>71</v>
      </c>
    </row>
    <row r="32" spans="1:67" ht="12.75">
      <c r="B32" t="s">
        <v>73</v>
      </c>
      <c r="BO32">
        <v>0</v>
      </c>
    </row>
    <row r="33" spans="1:73" ht="12.75">
      <c r="A33" t="s">
        <v>85</v>
      </c>
      <c r="B33" t="s">
        <v>71</v>
      </c>
      <c r="C33">
        <v>177</v>
      </c>
      <c r="D33">
        <v>205.4</v>
      </c>
      <c r="E33">
        <v>255.6</v>
      </c>
      <c r="F33">
        <v>275.3</v>
      </c>
      <c r="G33">
        <v>288</v>
      </c>
      <c r="H33">
        <v>301.7</v>
      </c>
      <c r="I33">
        <v>354.5</v>
      </c>
      <c r="J33">
        <v>405.8</v>
      </c>
      <c r="K33">
        <v>419.1</v>
      </c>
      <c r="L33">
        <v>447.2</v>
      </c>
      <c r="M33">
        <v>510.8</v>
      </c>
      <c r="N33">
        <v>556.2</v>
      </c>
      <c r="O33">
        <v>612.7</v>
      </c>
      <c r="P33">
        <v>698.3</v>
      </c>
      <c r="Q33">
        <v>791.2</v>
      </c>
      <c r="R33">
        <v>864.2</v>
      </c>
      <c r="S33">
        <v>935</v>
      </c>
      <c r="T33">
        <v>1003.4</v>
      </c>
      <c r="U33">
        <v>1076.7</v>
      </c>
      <c r="V33">
        <v>1028.6</v>
      </c>
      <c r="W33">
        <v>1154.3</v>
      </c>
      <c r="X33">
        <v>1293.9</v>
      </c>
      <c r="Y33">
        <v>1426.3</v>
      </c>
      <c r="Z33">
        <v>1562.8</v>
      </c>
      <c r="AA33">
        <v>1767.6</v>
      </c>
      <c r="AB33">
        <v>2095.6</v>
      </c>
      <c r="AC33">
        <v>2470.2</v>
      </c>
      <c r="AD33">
        <v>2810.6</v>
      </c>
      <c r="AE33">
        <v>3199.9</v>
      </c>
      <c r="AF33">
        <v>3589</v>
      </c>
      <c r="AG33">
        <v>3991.4</v>
      </c>
      <c r="AH33">
        <v>4601.3</v>
      </c>
      <c r="AI33">
        <v>5248</v>
      </c>
      <c r="AJ33">
        <v>6038.3</v>
      </c>
      <c r="AK33">
        <v>6829.9</v>
      </c>
      <c r="AL33">
        <v>7366.4</v>
      </c>
      <c r="AM33">
        <v>7864.3</v>
      </c>
      <c r="AN33">
        <v>8268</v>
      </c>
      <c r="AO33">
        <v>8507.2</v>
      </c>
      <c r="AP33">
        <v>8957.9</v>
      </c>
      <c r="AQ33">
        <v>9594.4</v>
      </c>
      <c r="AR33">
        <v>10219.3</v>
      </c>
      <c r="AS33">
        <v>10585.2</v>
      </c>
      <c r="AT33">
        <v>11405.3</v>
      </c>
      <c r="AU33">
        <v>11386.1</v>
      </c>
      <c r="AV33">
        <v>11355.9</v>
      </c>
      <c r="AW33">
        <v>11882.1</v>
      </c>
      <c r="AX33">
        <v>12126.1</v>
      </c>
      <c r="AY33">
        <v>10765</v>
      </c>
      <c r="AZ33">
        <v>11093.4</v>
      </c>
      <c r="BA33">
        <v>11374.8</v>
      </c>
      <c r="BB33">
        <v>12062.9</v>
      </c>
      <c r="BC33">
        <v>12502.4</v>
      </c>
      <c r="BD33">
        <v>12849.5</v>
      </c>
      <c r="BE33">
        <v>12975.4</v>
      </c>
      <c r="BF33">
        <v>13553.1</v>
      </c>
      <c r="BG33">
        <v>12104.1</v>
      </c>
      <c r="BH33">
        <v>9990.7</v>
      </c>
      <c r="BI33">
        <v>10466.5</v>
      </c>
      <c r="BJ33">
        <v>10971.4</v>
      </c>
      <c r="BK33">
        <v>10789</v>
      </c>
      <c r="BL33">
        <v>10870</v>
      </c>
      <c r="BM33">
        <v>11103</v>
      </c>
      <c r="BN33">
        <v>11537</v>
      </c>
      <c r="BO33">
        <v>11677</v>
      </c>
      <c r="BP33">
        <v>12098</v>
      </c>
      <c r="BQ33">
        <v>12264</v>
      </c>
      <c r="BR33">
        <v>12575</v>
      </c>
      <c r="BS33">
        <v>12775</v>
      </c>
      <c r="BT33">
        <v>13097</v>
      </c>
      <c r="BU33">
        <v>13798</v>
      </c>
    </row>
    <row r="34" spans="1:73" ht="12.75">
      <c r="B34" t="s">
        <v>73</v>
      </c>
      <c r="C34">
        <v>51.5</v>
      </c>
      <c r="D34">
        <v>61.3</v>
      </c>
      <c r="E34">
        <v>73.9</v>
      </c>
      <c r="F34">
        <v>79</v>
      </c>
      <c r="G34">
        <v>87.9</v>
      </c>
      <c r="H34">
        <v>93.3</v>
      </c>
      <c r="I34">
        <v>129</v>
      </c>
      <c r="J34">
        <v>138.2</v>
      </c>
      <c r="K34">
        <v>148.7</v>
      </c>
      <c r="L34">
        <v>167.7</v>
      </c>
      <c r="M34">
        <v>227.2</v>
      </c>
      <c r="N34">
        <v>249.8</v>
      </c>
      <c r="O34">
        <v>276.2</v>
      </c>
      <c r="P34">
        <v>289.3</v>
      </c>
      <c r="Q34">
        <v>307.2</v>
      </c>
      <c r="R34">
        <v>324.2</v>
      </c>
      <c r="S34">
        <v>362.8</v>
      </c>
      <c r="T34">
        <v>403.3</v>
      </c>
      <c r="U34">
        <v>449.7</v>
      </c>
      <c r="V34">
        <v>556.8</v>
      </c>
      <c r="W34">
        <v>644.2</v>
      </c>
      <c r="X34">
        <v>718.4</v>
      </c>
      <c r="Y34">
        <v>811.9</v>
      </c>
      <c r="Z34">
        <v>995.1</v>
      </c>
      <c r="AA34">
        <v>1094.6</v>
      </c>
      <c r="AB34">
        <v>1282.9</v>
      </c>
      <c r="AC34">
        <v>1612</v>
      </c>
      <c r="AD34">
        <v>1827.4</v>
      </c>
      <c r="AE34">
        <v>2032.5</v>
      </c>
      <c r="AF34">
        <v>2480.2</v>
      </c>
      <c r="AG34">
        <v>2873.4</v>
      </c>
      <c r="AH34">
        <v>3188.3</v>
      </c>
      <c r="AI34">
        <v>3633.2</v>
      </c>
      <c r="AJ34">
        <v>4298.6</v>
      </c>
      <c r="AK34">
        <v>4825.1</v>
      </c>
      <c r="AL34">
        <v>5355.7</v>
      </c>
      <c r="AM34">
        <v>6102.2</v>
      </c>
      <c r="AN34">
        <v>6980.2</v>
      </c>
      <c r="AO34">
        <v>7835.1</v>
      </c>
      <c r="AP34">
        <v>8674.7</v>
      </c>
      <c r="AQ34">
        <v>9267.6</v>
      </c>
      <c r="AR34">
        <v>9844.1</v>
      </c>
      <c r="AS34">
        <v>10433.8</v>
      </c>
      <c r="AT34">
        <v>10900.8</v>
      </c>
      <c r="AU34">
        <v>11811.4</v>
      </c>
      <c r="AV34">
        <v>12289.9</v>
      </c>
      <c r="AW34">
        <v>12605</v>
      </c>
      <c r="AX34">
        <v>13799.6</v>
      </c>
      <c r="AY34">
        <v>14774.2</v>
      </c>
      <c r="AZ34">
        <v>15651.5</v>
      </c>
      <c r="BA34">
        <v>16323.1</v>
      </c>
      <c r="BB34">
        <v>17018.8</v>
      </c>
      <c r="BC34">
        <v>18750.2</v>
      </c>
      <c r="BD34">
        <v>19261.9</v>
      </c>
      <c r="BE34">
        <v>20644</v>
      </c>
      <c r="BF34">
        <v>22417</v>
      </c>
      <c r="BG34">
        <v>24013.6</v>
      </c>
      <c r="BH34">
        <v>25214.1</v>
      </c>
      <c r="BI34">
        <v>26480.5</v>
      </c>
      <c r="BJ34">
        <v>27762.2</v>
      </c>
      <c r="BK34">
        <v>28514</v>
      </c>
      <c r="BL34">
        <v>29533</v>
      </c>
      <c r="BM34">
        <v>27568</v>
      </c>
      <c r="BN34">
        <v>29489</v>
      </c>
      <c r="BO34">
        <v>30426</v>
      </c>
      <c r="BP34">
        <v>32367</v>
      </c>
      <c r="BQ34">
        <v>32429</v>
      </c>
      <c r="BR34">
        <v>33236</v>
      </c>
      <c r="BS34">
        <v>33911</v>
      </c>
      <c r="BT34">
        <v>33990</v>
      </c>
      <c r="BU34">
        <v>35650</v>
      </c>
    </row>
    <row r="35" spans="1:73" ht="12.75">
      <c r="A35" t="s">
        <v>86</v>
      </c>
      <c r="B35" t="s">
        <v>71</v>
      </c>
      <c r="C35">
        <v>268.6</v>
      </c>
      <c r="D35">
        <v>305.3</v>
      </c>
      <c r="E35">
        <v>393.3</v>
      </c>
      <c r="F35">
        <v>440.8</v>
      </c>
      <c r="G35">
        <v>468.3</v>
      </c>
      <c r="H35">
        <v>489.5</v>
      </c>
      <c r="I35">
        <v>539</v>
      </c>
      <c r="J35">
        <v>601.6</v>
      </c>
      <c r="K35">
        <v>677.4</v>
      </c>
      <c r="L35">
        <v>768.5</v>
      </c>
      <c r="M35">
        <v>847.6</v>
      </c>
      <c r="N35">
        <v>937.2</v>
      </c>
      <c r="O35">
        <v>1039.3</v>
      </c>
      <c r="P35">
        <v>1161.4</v>
      </c>
      <c r="Q35">
        <v>1329</v>
      </c>
      <c r="R35">
        <v>1492.7</v>
      </c>
      <c r="S35">
        <v>1628</v>
      </c>
      <c r="T35">
        <v>1793.9</v>
      </c>
      <c r="U35">
        <v>1946.8</v>
      </c>
      <c r="V35">
        <v>2164.4</v>
      </c>
      <c r="W35">
        <v>2478.6</v>
      </c>
      <c r="X35">
        <v>2728.7</v>
      </c>
      <c r="Y35">
        <v>3015.1</v>
      </c>
      <c r="Z35">
        <v>3444.4</v>
      </c>
      <c r="AA35">
        <v>3907</v>
      </c>
      <c r="AB35">
        <v>4673.3</v>
      </c>
      <c r="AC35">
        <v>5004.6</v>
      </c>
      <c r="AD35">
        <v>5901.3</v>
      </c>
      <c r="AE35">
        <v>6620.6</v>
      </c>
      <c r="AF35">
        <v>7728</v>
      </c>
      <c r="AG35">
        <v>8627</v>
      </c>
      <c r="AH35">
        <v>9588.6</v>
      </c>
      <c r="AI35">
        <v>11079.4</v>
      </c>
      <c r="AJ35">
        <v>12650.9</v>
      </c>
      <c r="AK35">
        <v>14171.6</v>
      </c>
      <c r="AL35">
        <v>15426.8</v>
      </c>
      <c r="AM35">
        <v>16045</v>
      </c>
      <c r="AN35">
        <v>17123.5</v>
      </c>
      <c r="AO35">
        <v>19107.6</v>
      </c>
      <c r="AP35">
        <v>19368.8</v>
      </c>
      <c r="AQ35">
        <v>19982.3</v>
      </c>
      <c r="AR35">
        <v>21767.4</v>
      </c>
      <c r="AS35">
        <v>22828.6</v>
      </c>
      <c r="AT35">
        <v>22552.2</v>
      </c>
      <c r="AU35">
        <v>23069.9</v>
      </c>
      <c r="AV35">
        <v>20649</v>
      </c>
      <c r="AW35">
        <v>20098.8</v>
      </c>
      <c r="AX35">
        <v>20228.1</v>
      </c>
      <c r="AY35">
        <v>18824</v>
      </c>
      <c r="AZ35">
        <v>19948.9</v>
      </c>
      <c r="BA35">
        <v>20351.8</v>
      </c>
      <c r="BB35">
        <v>22374.4</v>
      </c>
      <c r="BC35">
        <v>23901</v>
      </c>
      <c r="BD35">
        <v>24893.4</v>
      </c>
      <c r="BE35">
        <v>24642.9</v>
      </c>
      <c r="BF35">
        <v>26295.5</v>
      </c>
      <c r="BG35">
        <v>26227.6</v>
      </c>
      <c r="BH35">
        <v>28224.5</v>
      </c>
      <c r="BI35">
        <v>32640.2</v>
      </c>
      <c r="BJ35">
        <v>34521.4</v>
      </c>
      <c r="BK35">
        <v>36584.6</v>
      </c>
      <c r="BL35">
        <v>36697.8</v>
      </c>
      <c r="BM35">
        <v>38632.4</v>
      </c>
      <c r="BN35">
        <v>37560</v>
      </c>
      <c r="BO35">
        <v>37635</v>
      </c>
      <c r="BP35">
        <v>38111</v>
      </c>
      <c r="BQ35">
        <v>37697</v>
      </c>
      <c r="BR35">
        <v>37735</v>
      </c>
      <c r="BS35">
        <v>38776</v>
      </c>
      <c r="BT35">
        <v>39533</v>
      </c>
      <c r="BU35">
        <v>42571</v>
      </c>
    </row>
    <row r="36" spans="1:73" ht="12.75">
      <c r="B36" t="s">
        <v>73</v>
      </c>
      <c r="C36">
        <v>135.8</v>
      </c>
      <c r="D36">
        <v>160.2</v>
      </c>
      <c r="E36">
        <v>189.9</v>
      </c>
      <c r="F36">
        <v>243.1</v>
      </c>
      <c r="G36">
        <v>283.6</v>
      </c>
      <c r="H36">
        <v>330.6</v>
      </c>
      <c r="I36">
        <v>405.1</v>
      </c>
      <c r="J36">
        <v>473.4</v>
      </c>
      <c r="K36">
        <v>564.4</v>
      </c>
      <c r="L36">
        <v>672.7</v>
      </c>
      <c r="M36">
        <v>765.9</v>
      </c>
      <c r="N36">
        <v>845.5</v>
      </c>
      <c r="O36">
        <v>1003.6</v>
      </c>
      <c r="P36">
        <v>1173.1</v>
      </c>
      <c r="Q36">
        <v>1404</v>
      </c>
      <c r="R36">
        <v>1696.2</v>
      </c>
      <c r="S36">
        <v>1937.6</v>
      </c>
      <c r="T36">
        <v>2161.1</v>
      </c>
      <c r="U36">
        <v>2439</v>
      </c>
      <c r="V36">
        <v>2805.6</v>
      </c>
      <c r="W36">
        <v>3173.5</v>
      </c>
      <c r="X36">
        <v>3521.4</v>
      </c>
      <c r="Y36">
        <v>4259.3</v>
      </c>
      <c r="Z36">
        <v>4707.5</v>
      </c>
      <c r="AA36">
        <v>5217.2</v>
      </c>
      <c r="AB36">
        <v>5940.9</v>
      </c>
      <c r="AC36">
        <v>7112.1</v>
      </c>
      <c r="AD36">
        <v>8231.6</v>
      </c>
      <c r="AE36">
        <v>9299.7</v>
      </c>
      <c r="AF36">
        <v>10639</v>
      </c>
      <c r="AG36">
        <v>12427.2</v>
      </c>
      <c r="AH36">
        <v>14578.8</v>
      </c>
      <c r="AI36">
        <v>17025.6</v>
      </c>
      <c r="AJ36">
        <v>20774.4</v>
      </c>
      <c r="AK36">
        <v>22949.3</v>
      </c>
      <c r="AL36">
        <v>25060.4</v>
      </c>
      <c r="AM36">
        <v>26637</v>
      </c>
      <c r="AN36">
        <v>27535.1</v>
      </c>
      <c r="AO36">
        <v>29178.1</v>
      </c>
      <c r="AP36">
        <v>30372.2</v>
      </c>
      <c r="AQ36">
        <v>30638.9</v>
      </c>
      <c r="AR36">
        <v>37338.6</v>
      </c>
      <c r="AS36">
        <v>37917.6</v>
      </c>
      <c r="AT36">
        <v>42989.7</v>
      </c>
      <c r="AU36">
        <v>44735.8</v>
      </c>
      <c r="AV36">
        <v>44774.7</v>
      </c>
      <c r="AW36">
        <v>45548.2</v>
      </c>
      <c r="AX36">
        <v>43766.2</v>
      </c>
      <c r="AY36">
        <v>42801</v>
      </c>
      <c r="AZ36">
        <v>43419.8</v>
      </c>
      <c r="BA36">
        <v>48403.2</v>
      </c>
      <c r="BB36">
        <v>53056.8</v>
      </c>
      <c r="BC36">
        <v>59447.9</v>
      </c>
      <c r="BD36">
        <v>60550.3</v>
      </c>
      <c r="BE36">
        <v>62274.5</v>
      </c>
      <c r="BF36">
        <v>58339.4</v>
      </c>
      <c r="BG36">
        <v>68805.5</v>
      </c>
      <c r="BH36">
        <v>66380.3</v>
      </c>
      <c r="BI36">
        <v>72614.8</v>
      </c>
      <c r="BJ36">
        <v>68364.1</v>
      </c>
      <c r="BK36">
        <v>80497.9</v>
      </c>
      <c r="BL36">
        <v>82420.9</v>
      </c>
      <c r="BM36">
        <v>75726.8</v>
      </c>
      <c r="BN36">
        <v>84593.9</v>
      </c>
      <c r="BO36">
        <v>91058</v>
      </c>
      <c r="BP36">
        <v>90551</v>
      </c>
      <c r="BQ36">
        <v>85991</v>
      </c>
      <c r="BR36">
        <v>91872</v>
      </c>
      <c r="BS36">
        <v>97417</v>
      </c>
      <c r="BT36">
        <v>100588</v>
      </c>
      <c r="BU36">
        <v>100932</v>
      </c>
    </row>
    <row r="37" spans="1:66" ht="12.75">
      <c r="A37" t="s">
        <v>87</v>
      </c>
      <c r="B37" t="s">
        <v>71</v>
      </c>
      <c r="C37">
        <v>293.3</v>
      </c>
      <c r="D37">
        <v>333.6</v>
      </c>
      <c r="E37">
        <v>429.1</v>
      </c>
      <c r="F37">
        <v>481</v>
      </c>
      <c r="G37">
        <v>509.3</v>
      </c>
      <c r="H37">
        <v>532.5</v>
      </c>
      <c r="I37">
        <v>585.7</v>
      </c>
      <c r="J37">
        <v>652.8</v>
      </c>
      <c r="K37">
        <v>733.9</v>
      </c>
      <c r="L37">
        <v>832.5</v>
      </c>
      <c r="M37">
        <v>917.3</v>
      </c>
      <c r="N37">
        <v>1009.1</v>
      </c>
      <c r="O37">
        <v>1116.2</v>
      </c>
      <c r="P37">
        <v>1249.7</v>
      </c>
      <c r="Q37">
        <v>1431.1</v>
      </c>
      <c r="R37">
        <v>1598.9</v>
      </c>
      <c r="S37">
        <v>1736.9</v>
      </c>
      <c r="T37">
        <v>1912.6</v>
      </c>
      <c r="U37">
        <v>2069.9</v>
      </c>
      <c r="V37">
        <v>2292.2</v>
      </c>
      <c r="W37">
        <v>2619.3</v>
      </c>
      <c r="X37">
        <v>2885</v>
      </c>
      <c r="Y37">
        <v>3185</v>
      </c>
      <c r="Z37">
        <v>3655.9</v>
      </c>
      <c r="AA37">
        <v>4151.9</v>
      </c>
      <c r="AB37">
        <v>4946.2</v>
      </c>
      <c r="AC37">
        <v>5267.3</v>
      </c>
      <c r="AD37">
        <v>6198.4</v>
      </c>
      <c r="AE37">
        <v>6954.4</v>
      </c>
      <c r="AF37">
        <v>7728</v>
      </c>
      <c r="AG37">
        <v>8627</v>
      </c>
      <c r="AH37">
        <v>9588.6</v>
      </c>
      <c r="AI37">
        <v>11079.4</v>
      </c>
      <c r="AJ37">
        <v>12650.9</v>
      </c>
      <c r="AK37">
        <v>14171.6</v>
      </c>
      <c r="AL37">
        <v>15426.8</v>
      </c>
      <c r="AM37">
        <v>16045</v>
      </c>
      <c r="AN37">
        <v>17123.5</v>
      </c>
      <c r="AO37">
        <v>19107.6</v>
      </c>
      <c r="AP37">
        <v>19368.8</v>
      </c>
      <c r="AQ37">
        <v>19982.3</v>
      </c>
      <c r="AR37">
        <v>21767.4</v>
      </c>
      <c r="AS37">
        <v>22828.6</v>
      </c>
      <c r="AT37">
        <v>22552.2</v>
      </c>
      <c r="AU37">
        <v>23069.9</v>
      </c>
      <c r="AV37">
        <v>20649</v>
      </c>
      <c r="AW37">
        <v>20098.8</v>
      </c>
      <c r="AX37">
        <v>20228.1</v>
      </c>
      <c r="AY37">
        <v>18824</v>
      </c>
      <c r="AZ37">
        <v>19948.9</v>
      </c>
      <c r="BA37">
        <v>20351.8</v>
      </c>
      <c r="BB37">
        <v>22374.4</v>
      </c>
      <c r="BC37">
        <v>23901</v>
      </c>
      <c r="BD37">
        <v>24893.4</v>
      </c>
      <c r="BE37">
        <v>24642.9</v>
      </c>
      <c r="BF37">
        <v>26295.5</v>
      </c>
      <c r="BG37">
        <v>26227.6</v>
      </c>
      <c r="BH37">
        <v>28224.5</v>
      </c>
      <c r="BI37">
        <v>32640.2</v>
      </c>
      <c r="BJ37">
        <v>34521.4</v>
      </c>
      <c r="BK37">
        <v>36584.6</v>
      </c>
      <c r="BL37">
        <v>36697.8</v>
      </c>
      <c r="BM37">
        <v>38632.4</v>
      </c>
      <c r="BN37">
        <v>37560</v>
      </c>
    </row>
    <row r="38" spans="1:66" ht="12.75">
      <c r="B38" t="s">
        <v>73</v>
      </c>
      <c r="C38">
        <v>135.9</v>
      </c>
      <c r="D38">
        <v>160.3</v>
      </c>
      <c r="E38">
        <v>190.1</v>
      </c>
      <c r="F38">
        <v>243.3</v>
      </c>
      <c r="G38">
        <v>283.8</v>
      </c>
      <c r="H38">
        <v>330.9</v>
      </c>
      <c r="I38">
        <v>405.5</v>
      </c>
      <c r="J38">
        <v>473.9</v>
      </c>
      <c r="K38">
        <v>565.1</v>
      </c>
      <c r="L38">
        <v>673.6</v>
      </c>
      <c r="M38">
        <v>766.4</v>
      </c>
      <c r="N38">
        <v>846</v>
      </c>
      <c r="O38">
        <v>1004.2</v>
      </c>
      <c r="P38">
        <v>1173.9</v>
      </c>
      <c r="Q38">
        <v>1404.8</v>
      </c>
      <c r="R38">
        <v>1697.1</v>
      </c>
      <c r="S38">
        <v>1938.6</v>
      </c>
      <c r="T38">
        <v>2162.1</v>
      </c>
      <c r="U38">
        <v>2440.1</v>
      </c>
      <c r="V38">
        <v>2807</v>
      </c>
      <c r="W38">
        <v>3175.1</v>
      </c>
      <c r="X38">
        <v>3523.2</v>
      </c>
      <c r="Y38">
        <v>4261.1</v>
      </c>
      <c r="Z38">
        <v>4709.9</v>
      </c>
      <c r="AA38">
        <v>5219.4</v>
      </c>
      <c r="AB38">
        <v>5944.1</v>
      </c>
      <c r="AC38">
        <v>7115.1</v>
      </c>
      <c r="AD38">
        <v>8241</v>
      </c>
      <c r="AE38">
        <v>9304.2</v>
      </c>
      <c r="AF38">
        <v>10639</v>
      </c>
      <c r="AG38">
        <v>12427.2</v>
      </c>
      <c r="AH38">
        <v>14578.8</v>
      </c>
      <c r="AI38">
        <v>17025.6</v>
      </c>
      <c r="AJ38">
        <v>20774.4</v>
      </c>
      <c r="AK38">
        <v>22949.3</v>
      </c>
      <c r="AL38">
        <v>25060.4</v>
      </c>
      <c r="AM38">
        <v>26637</v>
      </c>
      <c r="AN38">
        <v>27535.1</v>
      </c>
      <c r="AO38">
        <v>29178.1</v>
      </c>
      <c r="AP38">
        <v>30372.2</v>
      </c>
      <c r="AQ38">
        <v>30638.9</v>
      </c>
      <c r="AR38">
        <v>37338.6</v>
      </c>
      <c r="AS38">
        <v>37917.6</v>
      </c>
      <c r="AT38">
        <v>42989.7</v>
      </c>
      <c r="AU38">
        <v>44735.8</v>
      </c>
      <c r="AV38">
        <v>44774.7</v>
      </c>
      <c r="AW38">
        <v>45548.2</v>
      </c>
      <c r="AX38">
        <v>43766.2</v>
      </c>
      <c r="AY38">
        <v>42801</v>
      </c>
      <c r="AZ38">
        <v>43419.8</v>
      </c>
      <c r="BA38">
        <v>48403.2</v>
      </c>
      <c r="BB38">
        <v>53056.8</v>
      </c>
      <c r="BC38">
        <v>59447.9</v>
      </c>
      <c r="BD38">
        <v>60550.3</v>
      </c>
      <c r="BE38">
        <v>62274.5</v>
      </c>
      <c r="BF38">
        <v>58339.4</v>
      </c>
      <c r="BG38">
        <v>68805.5</v>
      </c>
      <c r="BH38">
        <v>66380.3</v>
      </c>
      <c r="BI38">
        <v>72614.8</v>
      </c>
      <c r="BJ38">
        <v>68364.1</v>
      </c>
      <c r="BK38">
        <v>80497.9</v>
      </c>
      <c r="BL38">
        <v>82420.9</v>
      </c>
      <c r="BM38">
        <v>75726.8</v>
      </c>
      <c r="BN38">
        <v>84593.9</v>
      </c>
    </row>
    <row r="39" spans="1:2" ht="12.75">
      <c r="A39" t="s">
        <v>187</v>
      </c>
      <c r="B39" t="s">
        <v>71</v>
      </c>
    </row>
    <row r="40" spans="1:2" ht="12.75">
      <c r="B40" t="s">
        <v>73</v>
      </c>
    </row>
    <row r="41" spans="1:2" ht="12.75">
      <c r="A41" t="s">
        <v>188</v>
      </c>
      <c r="B41" t="s">
        <v>71</v>
      </c>
    </row>
    <row r="42" spans="1:2" ht="12.75">
      <c r="B42" t="s">
        <v>73</v>
      </c>
    </row>
    <row r="43" spans="1:73" ht="12.75">
      <c r="A43" t="s">
        <v>88</v>
      </c>
      <c r="B43" t="s">
        <v>71</v>
      </c>
      <c r="C43">
        <v>1459.4</v>
      </c>
      <c r="D43">
        <v>1601.4</v>
      </c>
      <c r="E43">
        <v>2020.5</v>
      </c>
      <c r="F43">
        <v>2244.6</v>
      </c>
      <c r="G43">
        <v>2311.3</v>
      </c>
      <c r="H43">
        <v>2308</v>
      </c>
      <c r="I43">
        <v>2536.7</v>
      </c>
      <c r="J43">
        <v>2905.6</v>
      </c>
      <c r="K43">
        <v>3496</v>
      </c>
      <c r="L43">
        <v>4078.4</v>
      </c>
      <c r="M43">
        <v>4544.2</v>
      </c>
      <c r="N43">
        <v>4982.1</v>
      </c>
      <c r="O43">
        <v>5681.1</v>
      </c>
      <c r="P43">
        <v>6400.2</v>
      </c>
      <c r="Q43">
        <v>7223.7</v>
      </c>
      <c r="R43">
        <v>7990.1</v>
      </c>
      <c r="S43">
        <v>8525.9</v>
      </c>
      <c r="T43">
        <v>9322.5</v>
      </c>
      <c r="U43">
        <v>10217.2</v>
      </c>
      <c r="V43">
        <v>10762.1</v>
      </c>
      <c r="W43">
        <v>12652.5</v>
      </c>
      <c r="X43">
        <v>14089.9</v>
      </c>
      <c r="Y43">
        <v>15892</v>
      </c>
      <c r="Z43">
        <v>17853.8</v>
      </c>
      <c r="AA43">
        <v>20532.3</v>
      </c>
      <c r="AB43">
        <v>24116.3</v>
      </c>
      <c r="AC43">
        <v>24973.8</v>
      </c>
      <c r="AD43">
        <v>28923.6</v>
      </c>
      <c r="AE43">
        <v>32238.3</v>
      </c>
      <c r="AF43">
        <v>35634.6</v>
      </c>
      <c r="AG43">
        <v>40044</v>
      </c>
      <c r="AH43">
        <v>48255.2</v>
      </c>
      <c r="AI43">
        <v>53444.3</v>
      </c>
      <c r="AJ43">
        <v>60857.2</v>
      </c>
      <c r="AK43">
        <v>63834.5</v>
      </c>
      <c r="AL43">
        <v>67384</v>
      </c>
      <c r="AM43">
        <v>73631.9</v>
      </c>
      <c r="AN43">
        <v>80746.2</v>
      </c>
      <c r="AO43">
        <v>87950.1</v>
      </c>
      <c r="AP43">
        <v>98998.6</v>
      </c>
      <c r="AQ43">
        <v>110475.7</v>
      </c>
      <c r="AR43">
        <v>121046.8</v>
      </c>
      <c r="AS43">
        <v>126770.6</v>
      </c>
      <c r="AT43">
        <v>124769.6</v>
      </c>
      <c r="AU43">
        <v>115204.9</v>
      </c>
      <c r="AV43">
        <v>116712.9</v>
      </c>
      <c r="AW43">
        <v>119889.2</v>
      </c>
      <c r="AX43">
        <v>122963.9</v>
      </c>
      <c r="AY43">
        <v>124281.1</v>
      </c>
      <c r="AZ43">
        <v>134707</v>
      </c>
      <c r="BA43">
        <v>147221.3</v>
      </c>
      <c r="BB43">
        <v>163681.8</v>
      </c>
      <c r="BC43">
        <v>172844.3</v>
      </c>
      <c r="BD43">
        <v>169946.9</v>
      </c>
      <c r="BE43">
        <v>169877.4</v>
      </c>
      <c r="BF43">
        <v>178490.7</v>
      </c>
      <c r="BG43">
        <v>188454.2</v>
      </c>
      <c r="BH43">
        <v>202745.6</v>
      </c>
      <c r="BI43">
        <v>225755.4</v>
      </c>
      <c r="BJ43">
        <v>239458.8</v>
      </c>
      <c r="BK43">
        <v>212337</v>
      </c>
      <c r="BL43">
        <v>223244</v>
      </c>
      <c r="BM43">
        <v>238098</v>
      </c>
      <c r="BN43">
        <v>240868</v>
      </c>
      <c r="BO43">
        <v>243079</v>
      </c>
      <c r="BP43">
        <v>248208</v>
      </c>
      <c r="BQ43">
        <v>256126</v>
      </c>
      <c r="BR43">
        <v>265339</v>
      </c>
      <c r="BS43">
        <v>281281</v>
      </c>
      <c r="BT43">
        <v>295240</v>
      </c>
      <c r="BU43">
        <v>310435</v>
      </c>
    </row>
    <row r="44" spans="1:73" ht="12.75">
      <c r="B44" t="s">
        <v>73</v>
      </c>
      <c r="C44">
        <v>17.2</v>
      </c>
      <c r="D44">
        <v>23.3</v>
      </c>
      <c r="E44">
        <v>29.5</v>
      </c>
      <c r="F44">
        <v>39.5</v>
      </c>
      <c r="G44">
        <v>42.3</v>
      </c>
      <c r="H44">
        <v>47.8</v>
      </c>
      <c r="I44">
        <v>52.8</v>
      </c>
      <c r="J44">
        <v>58.2</v>
      </c>
      <c r="K44">
        <v>72.9</v>
      </c>
      <c r="L44">
        <v>85.7</v>
      </c>
      <c r="M44">
        <v>97.6</v>
      </c>
      <c r="N44">
        <v>108.6</v>
      </c>
      <c r="O44">
        <v>124.4</v>
      </c>
      <c r="P44">
        <v>137.4</v>
      </c>
      <c r="Q44">
        <v>172.9</v>
      </c>
      <c r="R44">
        <v>204</v>
      </c>
      <c r="S44">
        <v>223.5</v>
      </c>
      <c r="T44">
        <v>246.5</v>
      </c>
      <c r="U44">
        <v>269</v>
      </c>
      <c r="V44">
        <v>314.7</v>
      </c>
      <c r="W44">
        <v>351.5</v>
      </c>
      <c r="X44">
        <v>437.7</v>
      </c>
      <c r="Y44">
        <v>452.3</v>
      </c>
      <c r="Z44">
        <v>572.7</v>
      </c>
      <c r="AA44">
        <v>710.1</v>
      </c>
      <c r="AB44">
        <v>902.5</v>
      </c>
      <c r="AC44">
        <v>926.8</v>
      </c>
      <c r="AD44">
        <v>929</v>
      </c>
      <c r="AE44">
        <v>1144.3</v>
      </c>
      <c r="AF44">
        <v>1215.2</v>
      </c>
      <c r="AG44">
        <v>1509.3</v>
      </c>
      <c r="AH44">
        <v>1570.3</v>
      </c>
      <c r="AI44">
        <v>1892.9</v>
      </c>
      <c r="AJ44">
        <v>2160.8</v>
      </c>
      <c r="AK44">
        <v>2461.5</v>
      </c>
      <c r="AL44">
        <v>3130.9</v>
      </c>
      <c r="AM44">
        <v>3433.5</v>
      </c>
      <c r="AN44">
        <v>3897.7</v>
      </c>
      <c r="AO44">
        <v>4304.1</v>
      </c>
      <c r="AP44">
        <v>4976.9</v>
      </c>
      <c r="AQ44">
        <v>5099.2</v>
      </c>
      <c r="AR44">
        <v>5752.3</v>
      </c>
      <c r="AS44">
        <v>6401.9</v>
      </c>
      <c r="AT44">
        <v>6104.5</v>
      </c>
      <c r="AU44">
        <v>6119</v>
      </c>
      <c r="AV44">
        <v>4830.9</v>
      </c>
      <c r="AW44">
        <v>5739.2</v>
      </c>
      <c r="AX44">
        <v>6437.4</v>
      </c>
      <c r="AY44">
        <v>7450.6</v>
      </c>
      <c r="AZ44">
        <v>8870.4</v>
      </c>
      <c r="BA44">
        <v>9916.9</v>
      </c>
      <c r="BB44">
        <v>11674.3</v>
      </c>
      <c r="BC44">
        <v>11506.2</v>
      </c>
      <c r="BD44">
        <v>10761.8</v>
      </c>
      <c r="BE44">
        <v>11951.9</v>
      </c>
      <c r="BF44">
        <v>12606.4</v>
      </c>
      <c r="BG44">
        <v>12342.6</v>
      </c>
      <c r="BH44">
        <v>14973.4</v>
      </c>
      <c r="BI44">
        <v>14370.9</v>
      </c>
      <c r="BJ44">
        <v>16039.2</v>
      </c>
      <c r="BK44">
        <v>14195</v>
      </c>
      <c r="BL44">
        <v>13035</v>
      </c>
      <c r="BM44">
        <v>15626</v>
      </c>
      <c r="BN44">
        <v>18106</v>
      </c>
      <c r="BO44">
        <v>14822</v>
      </c>
      <c r="BP44">
        <v>17800</v>
      </c>
      <c r="BQ44">
        <v>19319</v>
      </c>
      <c r="BR44">
        <v>20958</v>
      </c>
      <c r="BS44">
        <v>23663</v>
      </c>
      <c r="BT44">
        <v>25254</v>
      </c>
      <c r="BU44">
        <v>28886</v>
      </c>
    </row>
    <row r="45" spans="1:73" ht="12.75">
      <c r="A45" t="s">
        <v>89</v>
      </c>
      <c r="B45" t="s">
        <v>71</v>
      </c>
      <c r="C45">
        <v>275.4</v>
      </c>
      <c r="D45">
        <v>316.2</v>
      </c>
      <c r="E45">
        <v>583.3</v>
      </c>
      <c r="F45">
        <v>528.9</v>
      </c>
      <c r="G45">
        <v>225.1</v>
      </c>
      <c r="H45">
        <v>302.3</v>
      </c>
      <c r="I45">
        <v>367.7</v>
      </c>
      <c r="J45">
        <v>442.9</v>
      </c>
      <c r="K45">
        <v>538.9</v>
      </c>
      <c r="L45">
        <v>1070.3</v>
      </c>
      <c r="M45">
        <v>303.9</v>
      </c>
      <c r="N45">
        <v>932.1</v>
      </c>
      <c r="O45">
        <v>630.4</v>
      </c>
      <c r="P45">
        <v>766.8</v>
      </c>
      <c r="Q45">
        <v>600.2</v>
      </c>
      <c r="R45">
        <v>987.7</v>
      </c>
      <c r="S45">
        <v>490.8</v>
      </c>
      <c r="T45">
        <v>896.2</v>
      </c>
      <c r="U45">
        <v>890.4</v>
      </c>
      <c r="V45">
        <v>462.8</v>
      </c>
      <c r="W45">
        <v>2051.5</v>
      </c>
      <c r="X45">
        <v>2433.1</v>
      </c>
      <c r="Y45">
        <v>1675.3</v>
      </c>
      <c r="Z45">
        <v>1312.3</v>
      </c>
      <c r="AA45">
        <v>2784.1</v>
      </c>
      <c r="AB45">
        <v>4227.9</v>
      </c>
      <c r="AC45">
        <v>-1514</v>
      </c>
      <c r="AD45">
        <v>3341.7</v>
      </c>
      <c r="AE45">
        <v>4154.6</v>
      </c>
      <c r="AF45">
        <v>1312.1</v>
      </c>
      <c r="AG45">
        <v>3471.6</v>
      </c>
      <c r="AH45">
        <v>4176</v>
      </c>
      <c r="AI45">
        <v>-2544.7</v>
      </c>
      <c r="AJ45">
        <v>2115.6</v>
      </c>
      <c r="AK45">
        <v>-1793.4</v>
      </c>
      <c r="AL45">
        <v>-1260.7</v>
      </c>
      <c r="AM45">
        <v>-643.6</v>
      </c>
      <c r="AN45">
        <v>3180.6</v>
      </c>
      <c r="AO45">
        <v>2297.8</v>
      </c>
      <c r="AP45">
        <v>4618.5</v>
      </c>
      <c r="AQ45">
        <v>8366.8</v>
      </c>
      <c r="AR45">
        <v>8048.8</v>
      </c>
      <c r="AS45">
        <v>2512.6</v>
      </c>
      <c r="AT45">
        <v>-2329.6</v>
      </c>
      <c r="AU45">
        <v>-11903.7</v>
      </c>
      <c r="AV45">
        <v>-2445</v>
      </c>
      <c r="AW45">
        <v>2740.7</v>
      </c>
      <c r="AX45">
        <v>-4790.4</v>
      </c>
      <c r="AY45">
        <v>236.7</v>
      </c>
      <c r="AZ45">
        <v>7778</v>
      </c>
      <c r="BA45">
        <v>5053.1</v>
      </c>
      <c r="BB45">
        <v>12933.2</v>
      </c>
      <c r="BC45">
        <v>6822.3</v>
      </c>
      <c r="BD45">
        <v>1901.1</v>
      </c>
      <c r="BE45">
        <v>331.6</v>
      </c>
      <c r="BF45">
        <v>4104.9</v>
      </c>
      <c r="BG45">
        <v>9621.6</v>
      </c>
      <c r="BH45">
        <v>12794.1</v>
      </c>
      <c r="BI45">
        <v>17160.7</v>
      </c>
      <c r="BJ45">
        <v>8980.5</v>
      </c>
      <c r="BK45">
        <v>-14899</v>
      </c>
      <c r="BL45">
        <v>-4078</v>
      </c>
      <c r="BM45">
        <v>15548</v>
      </c>
      <c r="BN45">
        <v>2378</v>
      </c>
      <c r="BO45">
        <v>4356.42</v>
      </c>
      <c r="BP45">
        <v>17817.95</v>
      </c>
      <c r="BQ45">
        <v>25229.63</v>
      </c>
      <c r="BR45">
        <v>16413.68</v>
      </c>
      <c r="BS45">
        <v>20037.52</v>
      </c>
      <c r="BT45">
        <v>20151.49</v>
      </c>
      <c r="BU45">
        <v>9969</v>
      </c>
    </row>
    <row r="46" spans="1:2" ht="12.75">
      <c r="B46" t="s">
        <v>73</v>
      </c>
    </row>
    <row r="47" spans="1:72" ht="12.75">
      <c r="A47" t="s">
        <v>90</v>
      </c>
      <c r="B47" t="s">
        <v>71</v>
      </c>
      <c r="M47">
        <v>-31.6</v>
      </c>
      <c r="N47">
        <v>-35.3</v>
      </c>
      <c r="O47">
        <v>-55.5</v>
      </c>
      <c r="P47">
        <v>-72.1</v>
      </c>
      <c r="Q47">
        <v>-86</v>
      </c>
      <c r="R47">
        <v>-92.3</v>
      </c>
      <c r="S47">
        <v>-93.2</v>
      </c>
      <c r="T47">
        <v>-126.3</v>
      </c>
      <c r="U47">
        <v>-111.3</v>
      </c>
      <c r="V47">
        <v>-166</v>
      </c>
      <c r="W47">
        <v>-143</v>
      </c>
      <c r="X47">
        <v>-200.2</v>
      </c>
      <c r="Y47">
        <v>-205.6</v>
      </c>
      <c r="Z47">
        <v>-322</v>
      </c>
      <c r="AA47">
        <v>-347.4</v>
      </c>
      <c r="AB47">
        <v>-334.3</v>
      </c>
      <c r="AC47">
        <v>-403.9</v>
      </c>
      <c r="AD47">
        <v>-356.3</v>
      </c>
      <c r="AE47">
        <v>-321.8</v>
      </c>
      <c r="AF47">
        <v>-382.4</v>
      </c>
      <c r="AG47">
        <v>-341.5</v>
      </c>
      <c r="AH47">
        <v>-353.5</v>
      </c>
      <c r="AI47">
        <v>-271.8</v>
      </c>
      <c r="AJ47">
        <v>-355.1</v>
      </c>
      <c r="AK47">
        <v>-335.4</v>
      </c>
      <c r="AL47">
        <v>-350.9</v>
      </c>
      <c r="AM47">
        <v>-263.8</v>
      </c>
      <c r="AN47">
        <v>-244.4</v>
      </c>
      <c r="AO47">
        <v>34.3</v>
      </c>
      <c r="AP47">
        <v>145</v>
      </c>
      <c r="AQ47">
        <v>36.3</v>
      </c>
      <c r="AR47">
        <v>174</v>
      </c>
      <c r="AS47">
        <v>176.9</v>
      </c>
      <c r="AT47">
        <v>-473.5</v>
      </c>
      <c r="AU47">
        <v>-265</v>
      </c>
      <c r="AV47">
        <v>-317.8</v>
      </c>
      <c r="AW47">
        <v>-296.1</v>
      </c>
      <c r="AX47">
        <v>-796.8</v>
      </c>
      <c r="AY47">
        <v>-1102.3</v>
      </c>
      <c r="AZ47">
        <v>-928.1</v>
      </c>
      <c r="BA47">
        <v>-711.4</v>
      </c>
      <c r="BB47">
        <v>1310</v>
      </c>
      <c r="BC47">
        <v>-388.5</v>
      </c>
      <c r="BD47">
        <v>13</v>
      </c>
      <c r="BE47">
        <v>-555.6</v>
      </c>
      <c r="BF47">
        <v>-352.2</v>
      </c>
      <c r="BG47">
        <v>243</v>
      </c>
      <c r="BH47">
        <v>1333.1</v>
      </c>
      <c r="BI47">
        <v>1862.2</v>
      </c>
      <c r="BJ47">
        <v>-1279</v>
      </c>
      <c r="BK47">
        <v>-2002</v>
      </c>
      <c r="BL47">
        <v>-1023</v>
      </c>
      <c r="BM47">
        <v>-16</v>
      </c>
      <c r="BN47">
        <v>97</v>
      </c>
      <c r="BO47">
        <v>-602</v>
      </c>
      <c r="BP47">
        <v>295</v>
      </c>
      <c r="BQ47">
        <v>-21</v>
      </c>
      <c r="BR47">
        <v>-20</v>
      </c>
      <c r="BS47">
        <v>465</v>
      </c>
      <c r="BT47">
        <v>351</v>
      </c>
    </row>
    <row r="48" spans="1:73" ht="12.75">
      <c r="B48" t="s">
        <v>73</v>
      </c>
      <c r="M48">
        <v>2.9</v>
      </c>
      <c r="N48">
        <v>2.9</v>
      </c>
      <c r="O48">
        <v>3.8</v>
      </c>
      <c r="P48">
        <v>3.8</v>
      </c>
      <c r="Q48">
        <v>3.8</v>
      </c>
      <c r="R48">
        <v>4.8</v>
      </c>
      <c r="S48">
        <v>4.8</v>
      </c>
      <c r="T48">
        <v>4.8</v>
      </c>
      <c r="U48">
        <v>5.7</v>
      </c>
      <c r="V48">
        <v>5.7</v>
      </c>
      <c r="W48">
        <v>6.7</v>
      </c>
      <c r="X48">
        <v>7.7</v>
      </c>
      <c r="Y48">
        <v>8.5</v>
      </c>
      <c r="Z48">
        <v>13.4</v>
      </c>
      <c r="AA48">
        <v>16.3</v>
      </c>
      <c r="AB48">
        <v>21.9</v>
      </c>
      <c r="AC48">
        <v>37.6</v>
      </c>
      <c r="AD48">
        <v>44</v>
      </c>
      <c r="AE48">
        <v>61.8</v>
      </c>
      <c r="AF48">
        <v>62.4</v>
      </c>
      <c r="AG48">
        <v>66.4</v>
      </c>
      <c r="AH48">
        <v>84.1</v>
      </c>
      <c r="AI48">
        <v>97.3</v>
      </c>
      <c r="AJ48">
        <v>101</v>
      </c>
      <c r="AK48">
        <v>94.1</v>
      </c>
      <c r="AL48">
        <v>119.8</v>
      </c>
      <c r="AM48">
        <v>109.5</v>
      </c>
      <c r="AN48">
        <v>129.2</v>
      </c>
      <c r="AO48">
        <v>132.2</v>
      </c>
      <c r="AP48">
        <v>133.6</v>
      </c>
      <c r="AQ48">
        <v>174.9</v>
      </c>
      <c r="AR48">
        <v>234.3</v>
      </c>
      <c r="AS48">
        <v>190.7</v>
      </c>
      <c r="AT48">
        <v>245.6</v>
      </c>
      <c r="AU48">
        <v>123.1</v>
      </c>
      <c r="AV48">
        <v>11.3</v>
      </c>
      <c r="AW48">
        <v>150.3</v>
      </c>
      <c r="AX48">
        <v>114.1</v>
      </c>
      <c r="AY48">
        <v>216.3</v>
      </c>
      <c r="AZ48">
        <v>141.3</v>
      </c>
      <c r="BA48">
        <v>111.2</v>
      </c>
      <c r="BB48">
        <v>70</v>
      </c>
      <c r="BC48">
        <v>66.3</v>
      </c>
      <c r="BD48">
        <v>130.5</v>
      </c>
      <c r="BE48">
        <v>155</v>
      </c>
      <c r="BF48">
        <v>170.9</v>
      </c>
      <c r="BG48">
        <v>128.9</v>
      </c>
      <c r="BH48">
        <v>186.1</v>
      </c>
      <c r="BI48">
        <v>186.5</v>
      </c>
      <c r="BJ48">
        <v>250.4</v>
      </c>
      <c r="BK48">
        <v>380</v>
      </c>
      <c r="BL48">
        <v>202</v>
      </c>
      <c r="BM48">
        <v>173</v>
      </c>
      <c r="BN48">
        <v>185</v>
      </c>
      <c r="BO48">
        <v>78</v>
      </c>
      <c r="BP48">
        <v>225</v>
      </c>
      <c r="BQ48">
        <v>134</v>
      </c>
      <c r="BR48">
        <v>387</v>
      </c>
      <c r="BS48">
        <v>212</v>
      </c>
      <c r="BT48">
        <v>306</v>
      </c>
      <c r="BU48">
        <v>345</v>
      </c>
    </row>
    <row r="49" spans="1:73" ht="12.75">
      <c r="A49" t="s">
        <v>91</v>
      </c>
      <c r="B49" t="s">
        <v>71</v>
      </c>
      <c r="C49">
        <v>1370.9</v>
      </c>
      <c r="D49">
        <v>1794.1</v>
      </c>
      <c r="E49">
        <v>2308.2</v>
      </c>
      <c r="F49">
        <v>2334.8</v>
      </c>
      <c r="G49">
        <v>2423.6</v>
      </c>
      <c r="H49">
        <v>2497.2</v>
      </c>
      <c r="I49">
        <v>2853.5</v>
      </c>
      <c r="J49">
        <v>3173.6</v>
      </c>
      <c r="K49">
        <v>3553.3</v>
      </c>
      <c r="L49">
        <v>4131.2</v>
      </c>
      <c r="M49">
        <v>4655.9</v>
      </c>
      <c r="N49">
        <v>5500</v>
      </c>
      <c r="O49">
        <v>5768.8</v>
      </c>
      <c r="P49">
        <v>5991.9</v>
      </c>
      <c r="Q49">
        <v>6495.7</v>
      </c>
      <c r="R49">
        <v>7450</v>
      </c>
      <c r="S49">
        <v>8222.1</v>
      </c>
      <c r="T49">
        <v>8958</v>
      </c>
      <c r="U49">
        <v>9827.9</v>
      </c>
      <c r="V49">
        <v>10203.2</v>
      </c>
      <c r="W49">
        <v>12294.4</v>
      </c>
      <c r="X49">
        <v>13865.8</v>
      </c>
      <c r="Y49">
        <v>15922.3</v>
      </c>
      <c r="Z49">
        <v>17469</v>
      </c>
      <c r="AA49">
        <v>20634.9</v>
      </c>
      <c r="AB49">
        <v>22178.5</v>
      </c>
      <c r="AC49">
        <v>22342.3</v>
      </c>
      <c r="AD49">
        <v>26324.2</v>
      </c>
      <c r="AE49">
        <v>31522</v>
      </c>
      <c r="AF49">
        <v>33834.3</v>
      </c>
      <c r="AG49">
        <v>38264.5</v>
      </c>
      <c r="AH49">
        <v>41774.5</v>
      </c>
      <c r="AI49">
        <v>42782.7</v>
      </c>
      <c r="AJ49">
        <v>47589</v>
      </c>
      <c r="AK49">
        <v>52515.2</v>
      </c>
      <c r="AL49">
        <v>62728.1</v>
      </c>
      <c r="AM49">
        <v>72292</v>
      </c>
      <c r="AN49">
        <v>96358.5</v>
      </c>
      <c r="AO49">
        <v>102268.9</v>
      </c>
      <c r="AP49">
        <v>122753.5</v>
      </c>
      <c r="AQ49">
        <v>129197.8</v>
      </c>
      <c r="AR49">
        <v>130242.6</v>
      </c>
      <c r="AS49">
        <v>135105</v>
      </c>
      <c r="AT49">
        <v>138896.7</v>
      </c>
      <c r="AU49">
        <v>134091.9</v>
      </c>
      <c r="AV49">
        <v>139187.5</v>
      </c>
      <c r="AW49">
        <v>146529.8</v>
      </c>
      <c r="AX49">
        <v>152429.3</v>
      </c>
      <c r="AY49">
        <v>166091</v>
      </c>
      <c r="AZ49">
        <v>188027</v>
      </c>
      <c r="BA49">
        <v>203284.6</v>
      </c>
      <c r="BB49">
        <v>205032.2</v>
      </c>
      <c r="BC49">
        <v>220442.1</v>
      </c>
      <c r="BD49">
        <v>212595.1</v>
      </c>
      <c r="BE49">
        <v>224885.9</v>
      </c>
      <c r="BF49">
        <v>232613.1</v>
      </c>
      <c r="BG49">
        <v>238998.6</v>
      </c>
      <c r="BH49">
        <v>251830.5</v>
      </c>
      <c r="BI49">
        <v>274718.9</v>
      </c>
      <c r="BJ49">
        <v>262903.5</v>
      </c>
      <c r="BK49">
        <v>236091.1</v>
      </c>
      <c r="BL49">
        <v>261549.2</v>
      </c>
      <c r="BM49">
        <v>275128.9</v>
      </c>
      <c r="BN49">
        <v>264458.9</v>
      </c>
      <c r="BO49">
        <v>288981.57</v>
      </c>
      <c r="BP49">
        <v>292629.19</v>
      </c>
      <c r="BQ49">
        <v>312761.31</v>
      </c>
      <c r="BR49">
        <v>323853.28</v>
      </c>
      <c r="BS49">
        <v>341021.07</v>
      </c>
      <c r="BT49">
        <v>336864.44</v>
      </c>
      <c r="BU49">
        <v>367088.55</v>
      </c>
    </row>
    <row r="50" spans="1:73" ht="12.75">
      <c r="B50" t="s">
        <v>73</v>
      </c>
      <c r="C50">
        <v>164.6</v>
      </c>
      <c r="D50">
        <v>205.5</v>
      </c>
      <c r="E50">
        <v>221.4</v>
      </c>
      <c r="F50">
        <v>323.6</v>
      </c>
      <c r="G50">
        <v>363.2</v>
      </c>
      <c r="H50">
        <v>354.2</v>
      </c>
      <c r="I50">
        <v>350.3</v>
      </c>
      <c r="J50">
        <v>407.4</v>
      </c>
      <c r="K50">
        <v>599.5</v>
      </c>
      <c r="L50">
        <v>745.8</v>
      </c>
      <c r="M50">
        <v>743.7</v>
      </c>
      <c r="N50">
        <v>765.9</v>
      </c>
      <c r="O50">
        <v>840.4</v>
      </c>
      <c r="P50">
        <v>765.3</v>
      </c>
      <c r="Q50">
        <v>889.4</v>
      </c>
      <c r="R50">
        <v>1036.2</v>
      </c>
      <c r="S50">
        <v>1171.8</v>
      </c>
      <c r="T50">
        <v>1214.3</v>
      </c>
      <c r="U50">
        <v>1294.3</v>
      </c>
      <c r="V50">
        <v>1610.8</v>
      </c>
      <c r="W50">
        <v>2265.6</v>
      </c>
      <c r="X50">
        <v>2385.6</v>
      </c>
      <c r="Y50">
        <v>2480</v>
      </c>
      <c r="Z50">
        <v>2481.2</v>
      </c>
      <c r="AA50">
        <v>3479.8</v>
      </c>
      <c r="AB50">
        <v>5125.1</v>
      </c>
      <c r="AC50">
        <v>4350.8</v>
      </c>
      <c r="AD50">
        <v>5044</v>
      </c>
      <c r="AE50">
        <v>5450.7</v>
      </c>
      <c r="AF50">
        <v>5619.6</v>
      </c>
      <c r="AG50">
        <v>6988.4</v>
      </c>
      <c r="AH50">
        <v>9964.7</v>
      </c>
      <c r="AI50">
        <v>12390.3</v>
      </c>
      <c r="AJ50">
        <v>12995.5</v>
      </c>
      <c r="AK50">
        <v>15193.2</v>
      </c>
      <c r="AL50">
        <v>16548</v>
      </c>
      <c r="AM50">
        <v>17859.7</v>
      </c>
      <c r="AN50">
        <v>20139.6</v>
      </c>
      <c r="AO50">
        <v>19999</v>
      </c>
      <c r="AP50">
        <v>23345.8</v>
      </c>
      <c r="AQ50">
        <v>26869.1</v>
      </c>
      <c r="AR50">
        <v>27772</v>
      </c>
      <c r="AS50">
        <v>24004.4</v>
      </c>
      <c r="AT50">
        <v>24303.4</v>
      </c>
      <c r="AU50">
        <v>27346.8</v>
      </c>
      <c r="AV50">
        <v>32321.7</v>
      </c>
      <c r="AW50">
        <v>27558</v>
      </c>
      <c r="AX50">
        <v>27362.3</v>
      </c>
      <c r="AY50">
        <v>31178.2</v>
      </c>
      <c r="AZ50">
        <v>26844.7</v>
      </c>
      <c r="BA50">
        <v>25738.7</v>
      </c>
      <c r="BB50">
        <v>34532.3</v>
      </c>
      <c r="BC50">
        <v>27678.4</v>
      </c>
      <c r="BD50">
        <v>34509.6</v>
      </c>
      <c r="BE50">
        <v>35713.2</v>
      </c>
      <c r="BF50">
        <v>41098.5</v>
      </c>
      <c r="BG50">
        <v>46860</v>
      </c>
      <c r="BH50">
        <v>43618.6</v>
      </c>
      <c r="BI50">
        <v>44048.1</v>
      </c>
      <c r="BJ50">
        <v>63206.8</v>
      </c>
      <c r="BK50">
        <v>59067.3</v>
      </c>
      <c r="BL50">
        <v>54334.8</v>
      </c>
      <c r="BM50">
        <v>56956.7</v>
      </c>
      <c r="BN50">
        <v>53764</v>
      </c>
      <c r="BO50">
        <v>40946</v>
      </c>
      <c r="BP50">
        <v>46354</v>
      </c>
      <c r="BQ50">
        <v>52356</v>
      </c>
      <c r="BR50">
        <v>43160</v>
      </c>
      <c r="BS50">
        <v>32287</v>
      </c>
      <c r="BT50">
        <v>41526</v>
      </c>
      <c r="BU50">
        <v>35850</v>
      </c>
    </row>
    <row r="51" spans="1:73" ht="12.75">
      <c r="A51" t="s">
        <v>92</v>
      </c>
      <c r="B51" t="s">
        <v>71</v>
      </c>
      <c r="C51">
        <v>981.9</v>
      </c>
      <c r="D51">
        <v>1326.2</v>
      </c>
      <c r="E51">
        <v>1674.8</v>
      </c>
      <c r="F51">
        <v>1621.3</v>
      </c>
      <c r="G51">
        <v>1627.9</v>
      </c>
      <c r="H51">
        <v>1697.4</v>
      </c>
      <c r="I51">
        <v>2005.5</v>
      </c>
      <c r="J51">
        <v>2160.2</v>
      </c>
      <c r="K51">
        <v>2457.5</v>
      </c>
      <c r="L51">
        <v>2791.1</v>
      </c>
      <c r="M51">
        <v>3203.9</v>
      </c>
      <c r="N51">
        <v>3895.5</v>
      </c>
      <c r="O51">
        <v>4078.1</v>
      </c>
      <c r="P51">
        <v>4269.5</v>
      </c>
      <c r="Q51">
        <v>4632.2</v>
      </c>
      <c r="R51">
        <v>5334.2</v>
      </c>
      <c r="S51">
        <v>5957.4</v>
      </c>
      <c r="T51">
        <v>6649.2</v>
      </c>
      <c r="U51">
        <v>7355</v>
      </c>
      <c r="V51">
        <v>7445.3</v>
      </c>
      <c r="W51">
        <v>8939.4</v>
      </c>
      <c r="X51">
        <v>9649.4</v>
      </c>
      <c r="Y51">
        <v>11613.3</v>
      </c>
      <c r="Z51">
        <v>12528.7</v>
      </c>
      <c r="AA51">
        <v>14694.5</v>
      </c>
      <c r="AB51">
        <v>14417.5</v>
      </c>
      <c r="AC51">
        <v>15593.4</v>
      </c>
      <c r="AD51">
        <v>17278.5</v>
      </c>
      <c r="AE51">
        <v>21289.3</v>
      </c>
      <c r="AF51">
        <v>23633.1</v>
      </c>
      <c r="AG51">
        <v>26298.5</v>
      </c>
      <c r="AH51">
        <v>28322.6</v>
      </c>
      <c r="AI51">
        <v>27603.8</v>
      </c>
      <c r="AJ51">
        <v>31453.3</v>
      </c>
      <c r="AK51">
        <v>34939.9</v>
      </c>
      <c r="AL51">
        <v>43902.2</v>
      </c>
      <c r="AM51">
        <v>51977</v>
      </c>
      <c r="AN51">
        <v>73462.1</v>
      </c>
      <c r="AO51">
        <v>76231.9</v>
      </c>
      <c r="AP51">
        <v>94648</v>
      </c>
      <c r="AQ51">
        <v>98403.3</v>
      </c>
      <c r="AR51">
        <v>100388.3</v>
      </c>
      <c r="AS51">
        <v>105473.9</v>
      </c>
      <c r="AT51">
        <v>114026.3</v>
      </c>
      <c r="AU51">
        <v>108589.3</v>
      </c>
      <c r="AV51">
        <v>114355.9</v>
      </c>
      <c r="AW51">
        <v>117828.5</v>
      </c>
      <c r="AX51">
        <v>122451.1</v>
      </c>
      <c r="AY51">
        <v>133182.6</v>
      </c>
      <c r="AZ51">
        <v>151984.5</v>
      </c>
      <c r="BA51">
        <v>162568.9</v>
      </c>
      <c r="BB51">
        <v>161537.8</v>
      </c>
      <c r="BC51">
        <v>170266.8</v>
      </c>
      <c r="BD51">
        <v>167805.5</v>
      </c>
      <c r="BE51">
        <v>183689</v>
      </c>
      <c r="BF51">
        <v>186707.3</v>
      </c>
      <c r="BG51">
        <v>187683.8</v>
      </c>
      <c r="BH51">
        <v>188950.1</v>
      </c>
      <c r="BI51">
        <v>207253.1</v>
      </c>
      <c r="BJ51">
        <v>190459.8</v>
      </c>
      <c r="BK51">
        <v>191216.1</v>
      </c>
      <c r="BL51">
        <v>209158.3</v>
      </c>
      <c r="BM51">
        <v>212946.6</v>
      </c>
      <c r="BN51">
        <v>201340.2</v>
      </c>
      <c r="BO51">
        <v>223114.57</v>
      </c>
      <c r="BP51">
        <v>227552.63</v>
      </c>
      <c r="BQ51">
        <v>249606.31</v>
      </c>
      <c r="BR51">
        <v>261448.28</v>
      </c>
      <c r="BS51">
        <v>270541.07</v>
      </c>
      <c r="BT51">
        <v>269850.44</v>
      </c>
      <c r="BU51">
        <v>293563.55</v>
      </c>
    </row>
    <row r="52" spans="1:73" ht="12.75">
      <c r="B52" t="s">
        <v>73</v>
      </c>
      <c r="C52">
        <v>141.2</v>
      </c>
      <c r="D52">
        <v>176</v>
      </c>
      <c r="E52">
        <v>180.6</v>
      </c>
      <c r="F52">
        <v>274.5</v>
      </c>
      <c r="G52">
        <v>317.8</v>
      </c>
      <c r="H52">
        <v>323.8</v>
      </c>
      <c r="I52">
        <v>296.5</v>
      </c>
      <c r="J52">
        <v>343.2</v>
      </c>
      <c r="K52">
        <v>489.8</v>
      </c>
      <c r="L52">
        <v>640.8</v>
      </c>
      <c r="M52">
        <v>663.8</v>
      </c>
      <c r="N52">
        <v>685.8</v>
      </c>
      <c r="O52">
        <v>750.2</v>
      </c>
      <c r="P52">
        <v>680.1</v>
      </c>
      <c r="Q52">
        <v>810.8</v>
      </c>
      <c r="R52">
        <v>964.5</v>
      </c>
      <c r="S52">
        <v>1062.6</v>
      </c>
      <c r="T52">
        <v>1143.1</v>
      </c>
      <c r="U52">
        <v>1185.2</v>
      </c>
      <c r="V52">
        <v>1481.5</v>
      </c>
      <c r="W52">
        <v>1994.3</v>
      </c>
      <c r="X52">
        <v>1952.7</v>
      </c>
      <c r="Y52">
        <v>1746.3</v>
      </c>
      <c r="Z52">
        <v>1674.5</v>
      </c>
      <c r="AA52">
        <v>2907.3</v>
      </c>
      <c r="AB52">
        <v>3569.3</v>
      </c>
      <c r="AC52">
        <v>3031.5</v>
      </c>
      <c r="AD52">
        <v>4000</v>
      </c>
      <c r="AE52">
        <v>4857.4</v>
      </c>
      <c r="AF52">
        <v>4653.8</v>
      </c>
      <c r="AG52">
        <v>5740.6</v>
      </c>
      <c r="AH52">
        <v>7350</v>
      </c>
      <c r="AI52">
        <v>9643.4</v>
      </c>
      <c r="AJ52">
        <v>7926.9</v>
      </c>
      <c r="AK52">
        <v>11164.8</v>
      </c>
      <c r="AL52">
        <v>12613.1</v>
      </c>
      <c r="AM52">
        <v>14331.9</v>
      </c>
      <c r="AN52">
        <v>16480.3</v>
      </c>
      <c r="AO52">
        <v>16280.7</v>
      </c>
      <c r="AP52">
        <v>19448.2</v>
      </c>
      <c r="AQ52">
        <v>23961.8</v>
      </c>
      <c r="AR52">
        <v>21711.5</v>
      </c>
      <c r="AS52">
        <v>19482.3</v>
      </c>
      <c r="AT52">
        <v>18316.1</v>
      </c>
      <c r="AU52">
        <v>22209.8</v>
      </c>
      <c r="AV52">
        <v>27235.4</v>
      </c>
      <c r="AW52">
        <v>26765.7</v>
      </c>
      <c r="AX52">
        <v>22109.3</v>
      </c>
      <c r="AY52">
        <v>25440.4</v>
      </c>
      <c r="AZ52">
        <v>20179.6</v>
      </c>
      <c r="BA52">
        <v>18023.9</v>
      </c>
      <c r="BB52">
        <v>23107.5</v>
      </c>
      <c r="BC52">
        <v>17011.8</v>
      </c>
      <c r="BD52">
        <v>25560.6</v>
      </c>
      <c r="BE52">
        <v>29190.3</v>
      </c>
      <c r="BF52">
        <v>31862.7</v>
      </c>
      <c r="BG52">
        <v>39864.3</v>
      </c>
      <c r="BH52">
        <v>35226.1</v>
      </c>
      <c r="BI52">
        <v>32603</v>
      </c>
      <c r="BJ52">
        <v>56532.9</v>
      </c>
      <c r="BK52">
        <v>48760.3</v>
      </c>
      <c r="BL52">
        <v>41397.9</v>
      </c>
      <c r="BM52">
        <v>42846.7</v>
      </c>
      <c r="BN52">
        <v>37525.9</v>
      </c>
      <c r="BO52">
        <v>23148</v>
      </c>
      <c r="BP52">
        <v>24717</v>
      </c>
      <c r="BQ52">
        <v>34421</v>
      </c>
      <c r="BR52">
        <v>25554</v>
      </c>
      <c r="BS52">
        <v>13321</v>
      </c>
      <c r="BT52">
        <v>23441</v>
      </c>
      <c r="BU52">
        <v>20608</v>
      </c>
    </row>
    <row r="53" spans="1:73" ht="12.75">
      <c r="A53" t="s">
        <v>93</v>
      </c>
      <c r="B53" t="s">
        <v>71</v>
      </c>
      <c r="C53">
        <v>-455.7</v>
      </c>
      <c r="D53">
        <v>-303.7</v>
      </c>
      <c r="E53">
        <v>-664.8</v>
      </c>
      <c r="F53">
        <v>-891.6</v>
      </c>
      <c r="G53">
        <v>-581.9</v>
      </c>
      <c r="H53">
        <v>-648.5</v>
      </c>
      <c r="I53">
        <v>-692.1</v>
      </c>
      <c r="J53">
        <v>-974</v>
      </c>
      <c r="K53">
        <v>-1336.4</v>
      </c>
      <c r="L53">
        <v>-2221.1</v>
      </c>
      <c r="M53">
        <v>-1383.2</v>
      </c>
      <c r="N53">
        <v>-1715.5</v>
      </c>
      <c r="O53">
        <v>-1850</v>
      </c>
      <c r="P53">
        <v>-2520.8</v>
      </c>
      <c r="Q53">
        <v>-2755.7</v>
      </c>
      <c r="R53">
        <v>-3124.4</v>
      </c>
      <c r="S53">
        <v>-2462.3</v>
      </c>
      <c r="T53">
        <v>-2587.3</v>
      </c>
      <c r="U53">
        <v>-2774.9</v>
      </c>
      <c r="V53">
        <v>-2685.5</v>
      </c>
      <c r="W53">
        <v>-4581.2</v>
      </c>
      <c r="X53">
        <v>-5612.5</v>
      </c>
      <c r="Y53">
        <v>-4819.7</v>
      </c>
      <c r="Z53">
        <v>-5220.4</v>
      </c>
      <c r="AA53">
        <v>-6903.9</v>
      </c>
      <c r="AB53">
        <v>-12030.9</v>
      </c>
      <c r="AC53">
        <v>-5339.8</v>
      </c>
      <c r="AD53">
        <v>-10753.5</v>
      </c>
      <c r="AE53">
        <v>-12304.7</v>
      </c>
      <c r="AF53">
        <v>-10672.6</v>
      </c>
      <c r="AG53">
        <v>-14143.9</v>
      </c>
      <c r="AH53">
        <v>-21008.8</v>
      </c>
      <c r="AI53">
        <v>-19962.5</v>
      </c>
      <c r="AJ53">
        <v>-27150.2</v>
      </c>
      <c r="AK53">
        <v>-22485.2</v>
      </c>
      <c r="AL53">
        <v>-16518.1</v>
      </c>
      <c r="AM53">
        <v>-16754.3</v>
      </c>
      <c r="AN53">
        <v>-4706.5</v>
      </c>
      <c r="AO53">
        <v>-8942.3</v>
      </c>
      <c r="AP53">
        <v>-4168.7</v>
      </c>
      <c r="AQ53">
        <v>-14656.5</v>
      </c>
      <c r="AR53">
        <v>-21572.7</v>
      </c>
      <c r="AS53">
        <v>-16223.8</v>
      </c>
      <c r="AT53">
        <v>2218.7</v>
      </c>
      <c r="AU53">
        <v>23120.9</v>
      </c>
      <c r="AV53">
        <v>10047.3</v>
      </c>
      <c r="AW53">
        <v>3743.1</v>
      </c>
      <c r="AX53">
        <v>15949.4</v>
      </c>
      <c r="AY53">
        <v>23787.6</v>
      </c>
      <c r="AZ53">
        <v>20144.8</v>
      </c>
      <c r="BA53">
        <v>24889.9</v>
      </c>
      <c r="BB53">
        <v>-7271.5</v>
      </c>
      <c r="BC53">
        <v>-310.2</v>
      </c>
      <c r="BD53">
        <v>5000.9</v>
      </c>
      <c r="BE53">
        <v>14003.6</v>
      </c>
      <c r="BF53">
        <v>13947.9</v>
      </c>
      <c r="BG53">
        <v>667.4</v>
      </c>
      <c r="BH53">
        <v>-17707.1</v>
      </c>
      <c r="BI53">
        <v>-23427.5</v>
      </c>
      <c r="BJ53">
        <v>-39047.5</v>
      </c>
      <c r="BK53">
        <v>13655.1</v>
      </c>
      <c r="BL53">
        <v>8015.3</v>
      </c>
      <c r="BM53">
        <v>-21678.7</v>
      </c>
      <c r="BN53">
        <v>-25017.5</v>
      </c>
      <c r="BO53">
        <v>-3701.85</v>
      </c>
      <c r="BP53">
        <v>-19910.78</v>
      </c>
      <c r="BQ53">
        <v>-10908.08</v>
      </c>
      <c r="BR53">
        <v>840.6</v>
      </c>
      <c r="BS53">
        <v>-2370.79</v>
      </c>
      <c r="BT53">
        <v>-27204.93</v>
      </c>
      <c r="BU53">
        <v>-7209.76</v>
      </c>
    </row>
    <row r="54" spans="1:73" ht="12.75">
      <c r="B54" t="s">
        <v>73</v>
      </c>
      <c r="C54">
        <v>132.7</v>
      </c>
      <c r="D54">
        <v>162.4</v>
      </c>
      <c r="E54">
        <v>161.9</v>
      </c>
      <c r="F54">
        <v>247</v>
      </c>
      <c r="G54">
        <v>288.5</v>
      </c>
      <c r="H54">
        <v>290.3</v>
      </c>
      <c r="I54">
        <v>259.3</v>
      </c>
      <c r="J54">
        <v>302.1</v>
      </c>
      <c r="K54">
        <v>435.8</v>
      </c>
      <c r="L54">
        <v>576</v>
      </c>
      <c r="M54">
        <v>586.4</v>
      </c>
      <c r="N54">
        <v>598.3</v>
      </c>
      <c r="O54">
        <v>647.2</v>
      </c>
      <c r="P54">
        <v>567</v>
      </c>
      <c r="Q54">
        <v>666</v>
      </c>
      <c r="R54">
        <v>794.8</v>
      </c>
      <c r="S54">
        <v>879.3</v>
      </c>
      <c r="T54">
        <v>942.2</v>
      </c>
      <c r="U54">
        <v>962.7</v>
      </c>
      <c r="V54">
        <v>1216.1</v>
      </c>
      <c r="W54">
        <v>1697.6</v>
      </c>
      <c r="X54">
        <v>1574.9</v>
      </c>
      <c r="Y54">
        <v>1376.4</v>
      </c>
      <c r="Z54">
        <v>1189.9</v>
      </c>
      <c r="AA54">
        <v>2293.1</v>
      </c>
      <c r="AB54">
        <v>2808.5</v>
      </c>
      <c r="AC54">
        <v>2309.8</v>
      </c>
      <c r="AD54">
        <v>3305.5</v>
      </c>
      <c r="AE54">
        <v>3986.5</v>
      </c>
      <c r="AF54">
        <v>3686.7</v>
      </c>
      <c r="AG54">
        <v>4579.2</v>
      </c>
      <c r="AH54">
        <v>6133.2</v>
      </c>
      <c r="AI54">
        <v>8196.3</v>
      </c>
      <c r="AJ54">
        <v>6409.6</v>
      </c>
      <c r="AK54">
        <v>9306.7</v>
      </c>
      <c r="AL54">
        <v>10219.5</v>
      </c>
      <c r="AM54">
        <v>11666.7</v>
      </c>
      <c r="AN54">
        <v>13239.4</v>
      </c>
      <c r="AO54">
        <v>12634.3</v>
      </c>
      <c r="AP54">
        <v>15168.4</v>
      </c>
      <c r="AQ54">
        <v>19523.5</v>
      </c>
      <c r="AR54">
        <v>16802.3</v>
      </c>
      <c r="AS54">
        <v>13662.9</v>
      </c>
      <c r="AT54">
        <v>12933.1</v>
      </c>
      <c r="AU54">
        <v>16706.8</v>
      </c>
      <c r="AV54">
        <v>22957.2</v>
      </c>
      <c r="AW54">
        <v>28774.2</v>
      </c>
      <c r="AX54">
        <v>16759.2</v>
      </c>
      <c r="AY54">
        <v>18664.1</v>
      </c>
      <c r="AZ54">
        <v>12217.7</v>
      </c>
      <c r="BA54">
        <v>-3051.4</v>
      </c>
      <c r="BB54">
        <v>8507</v>
      </c>
      <c r="BC54">
        <v>5260.2</v>
      </c>
      <c r="BD54">
        <v>15475.5</v>
      </c>
      <c r="BE54">
        <v>17894.7</v>
      </c>
      <c r="BF54">
        <v>20181.2</v>
      </c>
      <c r="BG54">
        <v>26908.1</v>
      </c>
      <c r="BH54">
        <v>22978.9</v>
      </c>
      <c r="BI54">
        <v>18676.8</v>
      </c>
      <c r="BJ54">
        <v>41272.9</v>
      </c>
      <c r="BK54">
        <v>34381.9</v>
      </c>
      <c r="BL54">
        <v>29538.8</v>
      </c>
      <c r="BM54">
        <v>27001.7</v>
      </c>
      <c r="BN54">
        <v>20976.5</v>
      </c>
      <c r="BO54">
        <v>9586</v>
      </c>
      <c r="BP54">
        <v>8586.6</v>
      </c>
      <c r="BQ54">
        <v>16860</v>
      </c>
      <c r="BR54">
        <v>6659</v>
      </c>
      <c r="BS54">
        <v>-3671.65</v>
      </c>
      <c r="BT54">
        <v>-147</v>
      </c>
      <c r="BU54">
        <v>-6126.92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U54"/>
  <sheetViews>
    <sheetView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C7" sqref="C7:BU54"/>
    </sheetView>
  </sheetViews>
  <sheetFormatPr defaultColWidth="11.421875" defaultRowHeight="12.75"/>
  <sheetData>
    <row r="1" ht="12.75">
      <c r="A1" t="s">
        <v>94</v>
      </c>
    </row>
    <row r="2" ht="12.75">
      <c r="A2" t="s">
        <v>0</v>
      </c>
    </row>
    <row r="3" ht="12.75">
      <c r="A3" t="s">
        <v>95</v>
      </c>
    </row>
    <row r="5" spans="1:2" ht="12.75">
      <c r="A5" t="s">
        <v>2</v>
      </c>
      <c r="B5" t="s">
        <v>2</v>
      </c>
    </row>
    <row r="6" spans="1:72" ht="12.75">
      <c r="A6" t="s">
        <v>2</v>
      </c>
      <c r="B6" t="s">
        <v>2</v>
      </c>
      <c r="C6" s="1" t="s">
        <v>3</v>
      </c>
      <c r="D6" s="1" t="s">
        <v>4</v>
      </c>
      <c r="E6" s="1" t="s">
        <v>5</v>
      </c>
      <c r="F6" s="1" t="s">
        <v>6</v>
      </c>
      <c r="G6" s="1" t="s">
        <v>7</v>
      </c>
      <c r="H6" s="1" t="s">
        <v>8</v>
      </c>
      <c r="I6" s="1" t="s">
        <v>9</v>
      </c>
      <c r="J6" s="1" t="s">
        <v>10</v>
      </c>
      <c r="K6" s="1" t="s">
        <v>11</v>
      </c>
      <c r="L6" s="1" t="s">
        <v>12</v>
      </c>
      <c r="M6" s="1" t="s">
        <v>13</v>
      </c>
      <c r="N6" s="1" t="s">
        <v>14</v>
      </c>
      <c r="O6" s="1" t="s">
        <v>15</v>
      </c>
      <c r="P6" s="1" t="s">
        <v>16</v>
      </c>
      <c r="Q6" s="1" t="s">
        <v>17</v>
      </c>
      <c r="R6" s="1" t="s">
        <v>18</v>
      </c>
      <c r="S6" s="1" t="s">
        <v>19</v>
      </c>
      <c r="T6" s="1" t="s">
        <v>20</v>
      </c>
      <c r="U6" s="1" t="s">
        <v>21</v>
      </c>
      <c r="V6" s="1" t="s">
        <v>22</v>
      </c>
      <c r="W6" s="1" t="s">
        <v>23</v>
      </c>
      <c r="X6" s="1" t="s">
        <v>24</v>
      </c>
      <c r="Y6" s="1" t="s">
        <v>25</v>
      </c>
      <c r="Z6" s="1" t="s">
        <v>26</v>
      </c>
      <c r="AA6" s="1" t="s">
        <v>27</v>
      </c>
      <c r="AB6" s="1" t="s">
        <v>28</v>
      </c>
      <c r="AC6" s="1" t="s">
        <v>29</v>
      </c>
      <c r="AD6" s="1" t="s">
        <v>30</v>
      </c>
      <c r="AE6" s="1" t="s">
        <v>31</v>
      </c>
      <c r="AF6" s="1" t="s">
        <v>32</v>
      </c>
      <c r="AG6" s="1" t="s">
        <v>33</v>
      </c>
      <c r="AH6" s="1" t="s">
        <v>34</v>
      </c>
      <c r="AI6" s="1" t="s">
        <v>35</v>
      </c>
      <c r="AJ6" s="1" t="s">
        <v>36</v>
      </c>
      <c r="AK6" s="1" t="s">
        <v>37</v>
      </c>
      <c r="AL6" s="1" t="s">
        <v>38</v>
      </c>
      <c r="AM6" s="1" t="s">
        <v>39</v>
      </c>
      <c r="AN6" s="1" t="s">
        <v>40</v>
      </c>
      <c r="AO6" s="1" t="s">
        <v>41</v>
      </c>
      <c r="AP6" s="1" t="s">
        <v>42</v>
      </c>
      <c r="AQ6" s="1" t="s">
        <v>43</v>
      </c>
      <c r="AR6" s="1" t="s">
        <v>44</v>
      </c>
      <c r="AS6" s="1" t="s">
        <v>45</v>
      </c>
      <c r="AT6" s="1" t="s">
        <v>46</v>
      </c>
      <c r="AU6" s="1" t="s">
        <v>47</v>
      </c>
      <c r="AV6" s="1" t="s">
        <v>48</v>
      </c>
      <c r="AW6" s="1" t="s">
        <v>49</v>
      </c>
      <c r="AX6" s="1" t="s">
        <v>50</v>
      </c>
      <c r="AY6" s="1" t="s">
        <v>51</v>
      </c>
      <c r="AZ6" s="1" t="s">
        <v>52</v>
      </c>
      <c r="BA6" s="1" t="s">
        <v>53</v>
      </c>
      <c r="BB6" s="1" t="s">
        <v>54</v>
      </c>
      <c r="BC6" s="1" t="s">
        <v>55</v>
      </c>
      <c r="BD6" s="1" t="s">
        <v>56</v>
      </c>
      <c r="BE6" s="1" t="s">
        <v>57</v>
      </c>
      <c r="BF6" s="1" t="s">
        <v>58</v>
      </c>
      <c r="BG6" s="1" t="s">
        <v>59</v>
      </c>
      <c r="BH6" s="1" t="s">
        <v>60</v>
      </c>
      <c r="BI6" s="1" t="s">
        <v>61</v>
      </c>
      <c r="BJ6" s="1" t="s">
        <v>62</v>
      </c>
      <c r="BK6" s="1" t="s">
        <v>63</v>
      </c>
      <c r="BL6" s="1" t="s">
        <v>64</v>
      </c>
      <c r="BM6" s="1" t="s">
        <v>65</v>
      </c>
      <c r="BN6" s="1" t="s">
        <v>66</v>
      </c>
      <c r="BO6" s="1" t="s">
        <v>67</v>
      </c>
      <c r="BP6" s="1" t="s">
        <v>68</v>
      </c>
      <c r="BQ6" s="1" t="s">
        <v>69</v>
      </c>
      <c r="BR6" s="1" t="s">
        <v>186</v>
      </c>
      <c r="BS6" s="1" t="s">
        <v>189</v>
      </c>
      <c r="BT6" s="1" t="s">
        <v>205</v>
      </c>
    </row>
    <row r="7" spans="1:73" ht="12.75">
      <c r="A7" t="s">
        <v>70</v>
      </c>
      <c r="B7" t="s">
        <v>71</v>
      </c>
      <c r="C7">
        <v>5032.9</v>
      </c>
      <c r="D7">
        <v>5916.1</v>
      </c>
      <c r="E7">
        <v>7766.3</v>
      </c>
      <c r="F7">
        <v>9055</v>
      </c>
      <c r="G7">
        <v>9326.6</v>
      </c>
      <c r="H7">
        <v>9974.5</v>
      </c>
      <c r="I7">
        <v>11036.9</v>
      </c>
      <c r="J7">
        <v>12444.2</v>
      </c>
      <c r="K7">
        <v>14046.4</v>
      </c>
      <c r="L7">
        <v>16223.5</v>
      </c>
      <c r="M7">
        <v>17918.1</v>
      </c>
      <c r="N7">
        <v>20221.5</v>
      </c>
      <c r="O7">
        <v>22292.3</v>
      </c>
      <c r="P7">
        <v>24595.9</v>
      </c>
      <c r="Q7">
        <v>27961.5</v>
      </c>
      <c r="R7">
        <v>31597.4</v>
      </c>
      <c r="S7">
        <v>34408.8</v>
      </c>
      <c r="T7">
        <v>37232.2</v>
      </c>
      <c r="U7">
        <v>40272.8</v>
      </c>
      <c r="V7">
        <v>44044.8</v>
      </c>
      <c r="W7">
        <v>50735.3</v>
      </c>
      <c r="X7">
        <v>58114.3</v>
      </c>
      <c r="Y7">
        <v>65934.7</v>
      </c>
      <c r="Z7">
        <v>73259</v>
      </c>
      <c r="AA7">
        <v>86253.8</v>
      </c>
      <c r="AB7">
        <v>100896</v>
      </c>
      <c r="AC7">
        <v>114246.9</v>
      </c>
      <c r="AD7">
        <v>132212.5</v>
      </c>
      <c r="AE7">
        <v>151713</v>
      </c>
      <c r="AF7">
        <v>169459.1</v>
      </c>
      <c r="AG7">
        <v>192384.5</v>
      </c>
      <c r="AH7">
        <v>218422.7</v>
      </c>
      <c r="AI7">
        <v>246932.7</v>
      </c>
      <c r="AJ7">
        <v>280720.1</v>
      </c>
      <c r="AK7">
        <v>309455.9</v>
      </c>
      <c r="AL7">
        <v>336537.9</v>
      </c>
      <c r="AM7">
        <v>361204.3</v>
      </c>
      <c r="AN7">
        <v>397119.3</v>
      </c>
      <c r="AO7">
        <v>420834.5</v>
      </c>
      <c r="AP7">
        <v>461437.4</v>
      </c>
      <c r="AQ7">
        <v>497226.8</v>
      </c>
      <c r="AR7">
        <v>531041.4</v>
      </c>
      <c r="AS7">
        <v>551497.8</v>
      </c>
      <c r="AT7">
        <v>571442.7</v>
      </c>
      <c r="AU7">
        <v>566621.3</v>
      </c>
      <c r="AV7">
        <v>580220.4</v>
      </c>
      <c r="AW7">
        <v>605285.3</v>
      </c>
      <c r="AX7">
        <v>612804</v>
      </c>
      <c r="AY7">
        <v>640550.2</v>
      </c>
      <c r="AZ7">
        <v>677711.7</v>
      </c>
      <c r="BA7">
        <v>701919.5</v>
      </c>
      <c r="BB7">
        <v>745885.3</v>
      </c>
      <c r="BC7">
        <v>781354.6</v>
      </c>
      <c r="BD7">
        <v>806654.4</v>
      </c>
      <c r="BE7">
        <v>831033.8</v>
      </c>
      <c r="BF7">
        <v>866642.3</v>
      </c>
      <c r="BG7">
        <v>900524.9</v>
      </c>
      <c r="BH7">
        <v>941018.3</v>
      </c>
      <c r="BI7">
        <v>995472.5</v>
      </c>
      <c r="BJ7">
        <v>1023848.2</v>
      </c>
      <c r="BK7">
        <v>983971.4</v>
      </c>
      <c r="BL7">
        <v>1009127</v>
      </c>
      <c r="BM7">
        <v>1046638.7</v>
      </c>
      <c r="BN7">
        <v>1061323.2</v>
      </c>
      <c r="BO7">
        <v>1074771.57</v>
      </c>
      <c r="BP7">
        <v>1088691.19</v>
      </c>
      <c r="BQ7">
        <v>1121850.31</v>
      </c>
      <c r="BR7">
        <v>1143563.28</v>
      </c>
      <c r="BS7">
        <v>1182547.07</v>
      </c>
      <c r="BT7">
        <v>1217293.44</v>
      </c>
      <c r="BU7">
        <v>1267503</v>
      </c>
    </row>
    <row r="8" spans="1:73" ht="12.75">
      <c r="B8" t="s">
        <v>73</v>
      </c>
      <c r="C8">
        <v>292.3</v>
      </c>
      <c r="D8">
        <v>342.9</v>
      </c>
      <c r="E8">
        <v>449</v>
      </c>
      <c r="F8">
        <v>492.8</v>
      </c>
      <c r="G8">
        <v>605.1</v>
      </c>
      <c r="H8">
        <v>638.7</v>
      </c>
      <c r="I8">
        <v>682.6</v>
      </c>
      <c r="J8">
        <v>733.2</v>
      </c>
      <c r="K8">
        <v>925.9</v>
      </c>
      <c r="L8">
        <v>1132.7</v>
      </c>
      <c r="M8">
        <v>1218.8</v>
      </c>
      <c r="N8">
        <v>1286.2</v>
      </c>
      <c r="O8">
        <v>1429.5</v>
      </c>
      <c r="P8">
        <v>1511.8</v>
      </c>
      <c r="Q8">
        <v>1688.2</v>
      </c>
      <c r="R8">
        <v>1874.1</v>
      </c>
      <c r="S8">
        <v>2087.3</v>
      </c>
      <c r="T8">
        <v>2242.1</v>
      </c>
      <c r="U8">
        <v>2465.3</v>
      </c>
      <c r="V8">
        <v>2951.3</v>
      </c>
      <c r="W8">
        <v>3827.2</v>
      </c>
      <c r="X8">
        <v>4321.6</v>
      </c>
      <c r="Y8">
        <v>5119.7</v>
      </c>
      <c r="Z8">
        <v>5846.1</v>
      </c>
      <c r="AA8">
        <v>7460.1</v>
      </c>
      <c r="AB8">
        <v>10083.8</v>
      </c>
      <c r="AC8">
        <v>10352.1</v>
      </c>
      <c r="AD8">
        <v>11957.3</v>
      </c>
      <c r="AE8">
        <v>11916.8</v>
      </c>
      <c r="AF8">
        <v>12710.2</v>
      </c>
      <c r="AG8">
        <v>14779.2</v>
      </c>
      <c r="AH8">
        <v>18135.3</v>
      </c>
      <c r="AI8">
        <v>21830.2</v>
      </c>
      <c r="AJ8">
        <v>25343.6</v>
      </c>
      <c r="AK8">
        <v>30588.7</v>
      </c>
      <c r="AL8">
        <v>34643.1</v>
      </c>
      <c r="AM8">
        <v>37962</v>
      </c>
      <c r="AN8">
        <v>40466.8</v>
      </c>
      <c r="AO8">
        <v>41860.8</v>
      </c>
      <c r="AP8">
        <v>45989.3</v>
      </c>
      <c r="AQ8">
        <v>53511</v>
      </c>
      <c r="AR8">
        <v>53401.5</v>
      </c>
      <c r="AS8">
        <v>54217</v>
      </c>
      <c r="AT8">
        <v>54789.8</v>
      </c>
      <c r="AU8">
        <v>59703.7</v>
      </c>
      <c r="AV8">
        <v>57600.9</v>
      </c>
      <c r="AW8">
        <v>51307.5</v>
      </c>
      <c r="AX8">
        <v>52872.5</v>
      </c>
      <c r="AY8">
        <v>51787.2</v>
      </c>
      <c r="AZ8">
        <v>52354.5</v>
      </c>
      <c r="BA8">
        <v>56614.2</v>
      </c>
      <c r="BB8">
        <v>65990.1</v>
      </c>
      <c r="BC8">
        <v>63787.3</v>
      </c>
      <c r="BD8">
        <v>65671.5</v>
      </c>
      <c r="BE8">
        <v>63553.2</v>
      </c>
      <c r="BF8">
        <v>69181.5</v>
      </c>
      <c r="BG8">
        <v>70110.4</v>
      </c>
      <c r="BH8">
        <v>74055.5</v>
      </c>
      <c r="BI8">
        <v>77534.6</v>
      </c>
      <c r="BJ8">
        <v>75800.1</v>
      </c>
      <c r="BK8">
        <v>78469</v>
      </c>
      <c r="BL8">
        <v>90304</v>
      </c>
      <c r="BM8">
        <v>88147</v>
      </c>
      <c r="BN8">
        <v>87603</v>
      </c>
      <c r="BO8">
        <v>92258</v>
      </c>
      <c r="BP8">
        <v>95488</v>
      </c>
      <c r="BQ8">
        <v>96580</v>
      </c>
      <c r="BR8">
        <v>95528</v>
      </c>
      <c r="BS8">
        <v>88776</v>
      </c>
      <c r="BT8">
        <v>96072</v>
      </c>
      <c r="BU8">
        <v>95509</v>
      </c>
    </row>
    <row r="9" spans="1:73" ht="12.75">
      <c r="A9" t="s">
        <v>74</v>
      </c>
      <c r="B9" t="s">
        <v>71</v>
      </c>
      <c r="C9">
        <v>1517.9</v>
      </c>
      <c r="D9">
        <v>1995</v>
      </c>
      <c r="E9">
        <v>2573.8</v>
      </c>
      <c r="F9">
        <v>2739.6</v>
      </c>
      <c r="G9">
        <v>2851.7</v>
      </c>
      <c r="H9">
        <v>2951.4</v>
      </c>
      <c r="I9">
        <v>3312.1</v>
      </c>
      <c r="J9">
        <v>3688.8</v>
      </c>
      <c r="K9">
        <v>4156.7</v>
      </c>
      <c r="L9">
        <v>4845.9</v>
      </c>
      <c r="M9">
        <v>5460.5</v>
      </c>
      <c r="N9">
        <v>6384.2</v>
      </c>
      <c r="O9">
        <v>6806.9</v>
      </c>
      <c r="P9">
        <v>7116.6</v>
      </c>
      <c r="Q9">
        <v>7840.5</v>
      </c>
      <c r="R9">
        <v>8945.8</v>
      </c>
      <c r="S9">
        <v>9846.3</v>
      </c>
      <c r="T9">
        <v>10777.7</v>
      </c>
      <c r="U9">
        <v>11759.4</v>
      </c>
      <c r="V9">
        <v>12472</v>
      </c>
      <c r="W9">
        <v>15302</v>
      </c>
      <c r="X9">
        <v>17690.4</v>
      </c>
      <c r="Y9">
        <v>20324.5</v>
      </c>
      <c r="Z9">
        <v>22047</v>
      </c>
      <c r="AA9">
        <v>26040.7</v>
      </c>
      <c r="AB9">
        <v>29648.3</v>
      </c>
      <c r="AC9">
        <v>30233.8</v>
      </c>
      <c r="AD9">
        <v>34445.4</v>
      </c>
      <c r="AE9">
        <v>41005.9</v>
      </c>
      <c r="AF9">
        <v>44120</v>
      </c>
      <c r="AG9">
        <v>49742.4</v>
      </c>
      <c r="AH9">
        <v>54946.7</v>
      </c>
      <c r="AI9">
        <v>61131.7</v>
      </c>
      <c r="AJ9">
        <v>69529.6</v>
      </c>
      <c r="AK9">
        <v>78777.1</v>
      </c>
      <c r="AL9">
        <v>91121.7</v>
      </c>
      <c r="AM9">
        <v>101930.9</v>
      </c>
      <c r="AN9">
        <v>125520.4</v>
      </c>
      <c r="AO9">
        <v>133757.2</v>
      </c>
      <c r="AP9">
        <v>154683.4</v>
      </c>
      <c r="AQ9">
        <v>167412.6</v>
      </c>
      <c r="AR9">
        <v>175065.4</v>
      </c>
      <c r="AS9">
        <v>180160.6</v>
      </c>
      <c r="AT9">
        <v>186119.3</v>
      </c>
      <c r="AU9">
        <v>179790.6</v>
      </c>
      <c r="AV9">
        <v>184927.2</v>
      </c>
      <c r="AW9">
        <v>196807.7</v>
      </c>
      <c r="AX9">
        <v>193594.7</v>
      </c>
      <c r="AY9">
        <v>206629.1</v>
      </c>
      <c r="AZ9">
        <v>226488.8</v>
      </c>
      <c r="BA9">
        <v>228542.3</v>
      </c>
      <c r="BB9">
        <v>242787.7</v>
      </c>
      <c r="BC9">
        <v>255314.2</v>
      </c>
      <c r="BD9">
        <v>258786.2</v>
      </c>
      <c r="BE9">
        <v>268651.6</v>
      </c>
      <c r="BF9">
        <v>280541.7</v>
      </c>
      <c r="BG9">
        <v>290519.3</v>
      </c>
      <c r="BH9">
        <v>306270.8</v>
      </c>
      <c r="BI9">
        <v>331969.2</v>
      </c>
      <c r="BJ9">
        <v>337773</v>
      </c>
      <c r="BK9">
        <v>303204.3</v>
      </c>
      <c r="BL9">
        <v>316723</v>
      </c>
      <c r="BM9">
        <v>325579.7</v>
      </c>
      <c r="BN9">
        <v>321115.2</v>
      </c>
      <c r="BO9">
        <v>319686.57</v>
      </c>
      <c r="BP9">
        <v>330197.19</v>
      </c>
      <c r="BQ9">
        <v>359208.31</v>
      </c>
      <c r="BR9">
        <v>362889.28</v>
      </c>
      <c r="BS9">
        <v>374282.07</v>
      </c>
      <c r="BT9">
        <v>382318.44</v>
      </c>
      <c r="BU9">
        <v>420558</v>
      </c>
    </row>
    <row r="10" spans="1:73" ht="12.75">
      <c r="B10" t="s">
        <v>73</v>
      </c>
      <c r="C10">
        <v>144.4</v>
      </c>
      <c r="D10">
        <v>178.4</v>
      </c>
      <c r="E10">
        <v>229.4</v>
      </c>
      <c r="F10">
        <v>223.8</v>
      </c>
      <c r="G10">
        <v>324.9</v>
      </c>
      <c r="H10">
        <v>331.1</v>
      </c>
      <c r="I10">
        <v>349.5</v>
      </c>
      <c r="J10">
        <v>355</v>
      </c>
      <c r="K10">
        <v>515.1</v>
      </c>
      <c r="L10">
        <v>650.8</v>
      </c>
      <c r="M10">
        <v>657.8</v>
      </c>
      <c r="N10">
        <v>694.4</v>
      </c>
      <c r="O10">
        <v>772.3</v>
      </c>
      <c r="P10">
        <v>731.4</v>
      </c>
      <c r="Q10">
        <v>788.8</v>
      </c>
      <c r="R10">
        <v>869.9</v>
      </c>
      <c r="S10">
        <v>997.6</v>
      </c>
      <c r="T10">
        <v>1007.1</v>
      </c>
      <c r="U10">
        <v>1060.6</v>
      </c>
      <c r="V10">
        <v>1296</v>
      </c>
      <c r="W10">
        <v>1900.3</v>
      </c>
      <c r="X10">
        <v>1995.5</v>
      </c>
      <c r="Y10">
        <v>2401.8</v>
      </c>
      <c r="Z10">
        <v>2712.2</v>
      </c>
      <c r="AA10">
        <v>3717.6</v>
      </c>
      <c r="AB10">
        <v>5416.6</v>
      </c>
      <c r="AC10">
        <v>4638.9</v>
      </c>
      <c r="AD10">
        <v>5248.8</v>
      </c>
      <c r="AE10">
        <v>4376.3</v>
      </c>
      <c r="AF10">
        <v>3983.3</v>
      </c>
      <c r="AG10">
        <v>4725.5</v>
      </c>
      <c r="AH10">
        <v>6368.8</v>
      </c>
      <c r="AI10">
        <v>8206.3</v>
      </c>
      <c r="AJ10">
        <v>9142.7</v>
      </c>
      <c r="AK10">
        <v>12772.6</v>
      </c>
      <c r="AL10">
        <v>15070.4</v>
      </c>
      <c r="AM10">
        <v>16994.1</v>
      </c>
      <c r="AN10">
        <v>19026.3</v>
      </c>
      <c r="AO10">
        <v>18895.7</v>
      </c>
      <c r="AP10">
        <v>21383.9</v>
      </c>
      <c r="AQ10">
        <v>27761.4</v>
      </c>
      <c r="AR10">
        <v>26239.8</v>
      </c>
      <c r="AS10">
        <v>25605.6</v>
      </c>
      <c r="AT10">
        <v>25059</v>
      </c>
      <c r="AU10">
        <v>28278.9</v>
      </c>
      <c r="AV10">
        <v>26346</v>
      </c>
      <c r="AW10">
        <v>18239</v>
      </c>
      <c r="AX10">
        <v>18657.5</v>
      </c>
      <c r="AY10">
        <v>16889.1</v>
      </c>
      <c r="AZ10">
        <v>16388.9</v>
      </c>
      <c r="BA10">
        <v>18939.6</v>
      </c>
      <c r="BB10">
        <v>26586</v>
      </c>
      <c r="BC10">
        <v>23522.7</v>
      </c>
      <c r="BD10">
        <v>24619.2</v>
      </c>
      <c r="BE10">
        <v>21026.6</v>
      </c>
      <c r="BF10">
        <v>24626.4</v>
      </c>
      <c r="BG10">
        <v>22841.9</v>
      </c>
      <c r="BH10">
        <v>24092.7</v>
      </c>
      <c r="BI10">
        <v>25659.2</v>
      </c>
      <c r="BJ10">
        <v>23983.7</v>
      </c>
      <c r="BK10">
        <v>24687</v>
      </c>
      <c r="BL10">
        <v>35508</v>
      </c>
      <c r="BM10">
        <v>32388</v>
      </c>
      <c r="BN10">
        <v>30087</v>
      </c>
      <c r="BO10">
        <v>34065</v>
      </c>
      <c r="BP10">
        <v>36868</v>
      </c>
      <c r="BQ10">
        <v>36146</v>
      </c>
      <c r="BR10">
        <v>32795</v>
      </c>
      <c r="BS10">
        <v>23759</v>
      </c>
      <c r="BT10">
        <v>29151</v>
      </c>
      <c r="BU10">
        <v>27465</v>
      </c>
    </row>
    <row r="11" spans="1:2" ht="12.75">
      <c r="A11" t="s">
        <v>75</v>
      </c>
      <c r="B11" t="s">
        <v>71</v>
      </c>
    </row>
    <row r="12" spans="1:67" ht="12.75">
      <c r="B12" t="s">
        <v>73</v>
      </c>
      <c r="BO12">
        <v>0</v>
      </c>
    </row>
    <row r="13" spans="1:73" ht="12.75">
      <c r="A13" t="s">
        <v>76</v>
      </c>
      <c r="B13" t="s">
        <v>71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</row>
    <row r="14" spans="1:67" ht="12.75">
      <c r="B14" t="s">
        <v>73</v>
      </c>
      <c r="BO14">
        <v>0</v>
      </c>
    </row>
    <row r="15" spans="1:2" ht="12.75">
      <c r="A15" t="s">
        <v>77</v>
      </c>
      <c r="B15" t="s">
        <v>71</v>
      </c>
    </row>
    <row r="16" spans="1:67" ht="12.75">
      <c r="B16" t="s">
        <v>73</v>
      </c>
      <c r="BO16">
        <v>0</v>
      </c>
    </row>
    <row r="17" spans="1:73" ht="12.75">
      <c r="A17" t="s">
        <v>78</v>
      </c>
      <c r="B17" t="s">
        <v>71</v>
      </c>
      <c r="C17">
        <v>307.6</v>
      </c>
      <c r="D17">
        <v>362.2</v>
      </c>
      <c r="E17">
        <v>452.5</v>
      </c>
      <c r="F17">
        <v>521.6</v>
      </c>
      <c r="G17">
        <v>558.4</v>
      </c>
      <c r="H17">
        <v>580.7</v>
      </c>
      <c r="I17">
        <v>609.8</v>
      </c>
      <c r="J17">
        <v>691.5</v>
      </c>
      <c r="K17">
        <v>780</v>
      </c>
      <c r="L17">
        <v>825.1</v>
      </c>
      <c r="M17">
        <v>868.3</v>
      </c>
      <c r="N17">
        <v>996.2</v>
      </c>
      <c r="O17">
        <v>1080.1</v>
      </c>
      <c r="P17">
        <v>1258.1</v>
      </c>
      <c r="Q17">
        <v>1333.6</v>
      </c>
      <c r="R17">
        <v>1462.5</v>
      </c>
      <c r="S17">
        <v>1617.8</v>
      </c>
      <c r="T17">
        <v>1710.3</v>
      </c>
      <c r="U17">
        <v>1918.7</v>
      </c>
      <c r="V17">
        <v>2096.9</v>
      </c>
      <c r="W17">
        <v>2449.5</v>
      </c>
      <c r="X17">
        <v>2843.4</v>
      </c>
      <c r="Y17">
        <v>3384.7</v>
      </c>
      <c r="Z17">
        <v>4023.4</v>
      </c>
      <c r="AA17">
        <v>5073.5</v>
      </c>
      <c r="AB17">
        <v>6589.3</v>
      </c>
      <c r="AC17">
        <v>6850.9</v>
      </c>
      <c r="AD17">
        <v>8133.4</v>
      </c>
      <c r="AE17">
        <v>9864.2</v>
      </c>
      <c r="AF17">
        <v>11304.2</v>
      </c>
      <c r="AG17">
        <v>13394</v>
      </c>
      <c r="AH17">
        <v>17236.3</v>
      </c>
      <c r="AI17">
        <v>21800</v>
      </c>
      <c r="AJ17">
        <v>23218.4</v>
      </c>
      <c r="AK17">
        <v>25387.4</v>
      </c>
      <c r="AL17">
        <v>28362.4</v>
      </c>
      <c r="AM17">
        <v>30958.7</v>
      </c>
      <c r="AN17">
        <v>31298.1</v>
      </c>
      <c r="AO17">
        <v>33386.8</v>
      </c>
      <c r="AP17">
        <v>38300.9</v>
      </c>
      <c r="AQ17">
        <v>46463</v>
      </c>
      <c r="AR17">
        <v>51141.4</v>
      </c>
      <c r="AS17">
        <v>62257.8</v>
      </c>
      <c r="AT17">
        <v>62729.2</v>
      </c>
      <c r="AU17">
        <v>70031.1</v>
      </c>
      <c r="AV17">
        <v>72555.5</v>
      </c>
      <c r="AW17">
        <v>73905.1</v>
      </c>
      <c r="AX17">
        <v>80310</v>
      </c>
      <c r="AY17">
        <v>93760.3</v>
      </c>
      <c r="AZ17">
        <v>104630.3</v>
      </c>
      <c r="BA17">
        <v>114923.6</v>
      </c>
      <c r="BB17">
        <v>133062</v>
      </c>
      <c r="BC17">
        <v>151920.8</v>
      </c>
      <c r="BD17">
        <v>147640.1</v>
      </c>
      <c r="BE17">
        <v>162228.3</v>
      </c>
      <c r="BF17">
        <v>180406.4</v>
      </c>
      <c r="BG17">
        <v>204456.7</v>
      </c>
      <c r="BH17">
        <v>233201.5</v>
      </c>
      <c r="BI17">
        <v>272091.9</v>
      </c>
      <c r="BJ17">
        <v>276362.4</v>
      </c>
      <c r="BK17">
        <v>239887</v>
      </c>
      <c r="BL17">
        <v>221058</v>
      </c>
      <c r="BM17">
        <v>233175</v>
      </c>
      <c r="BN17">
        <v>209506</v>
      </c>
      <c r="BO17">
        <v>209337</v>
      </c>
      <c r="BP17">
        <v>216951</v>
      </c>
      <c r="BQ17">
        <v>224038</v>
      </c>
      <c r="BR17">
        <v>225613</v>
      </c>
      <c r="BS17">
        <v>212767</v>
      </c>
      <c r="BT17">
        <v>223854</v>
      </c>
      <c r="BU17">
        <v>219580</v>
      </c>
    </row>
    <row r="18" spans="1:73" ht="12.75">
      <c r="B18" t="s">
        <v>73</v>
      </c>
      <c r="C18">
        <v>191.2</v>
      </c>
      <c r="D18">
        <v>215.5</v>
      </c>
      <c r="E18">
        <v>224.1</v>
      </c>
      <c r="F18">
        <v>386</v>
      </c>
      <c r="G18">
        <v>399</v>
      </c>
      <c r="H18">
        <v>473.3</v>
      </c>
      <c r="I18">
        <v>517.8</v>
      </c>
      <c r="J18">
        <v>622.3</v>
      </c>
      <c r="K18">
        <v>789.3</v>
      </c>
      <c r="L18">
        <v>985.3</v>
      </c>
      <c r="M18">
        <v>1027.9</v>
      </c>
      <c r="N18">
        <v>1170.3</v>
      </c>
      <c r="O18">
        <v>1260.9</v>
      </c>
      <c r="P18">
        <v>1414.3</v>
      </c>
      <c r="Q18">
        <v>1596.5</v>
      </c>
      <c r="R18">
        <v>1856.6</v>
      </c>
      <c r="S18">
        <v>2093.8</v>
      </c>
      <c r="T18">
        <v>2366.8</v>
      </c>
      <c r="U18">
        <v>2841</v>
      </c>
      <c r="V18">
        <v>3843.5</v>
      </c>
      <c r="W18">
        <v>6163.6</v>
      </c>
      <c r="X18">
        <v>7915</v>
      </c>
      <c r="Y18">
        <v>8977.8</v>
      </c>
      <c r="Z18">
        <v>10160</v>
      </c>
      <c r="AA18">
        <v>15165.5</v>
      </c>
      <c r="AB18">
        <v>24098.5</v>
      </c>
      <c r="AC18">
        <v>23260.8</v>
      </c>
      <c r="AD18">
        <v>26841.7</v>
      </c>
      <c r="AE18">
        <v>33545.5</v>
      </c>
      <c r="AF18">
        <v>40036.2</v>
      </c>
      <c r="AG18">
        <v>50493.1</v>
      </c>
      <c r="AH18">
        <v>67454.3</v>
      </c>
      <c r="AI18">
        <v>93463.7</v>
      </c>
      <c r="AJ18">
        <v>107420.2</v>
      </c>
      <c r="AK18">
        <v>116218.7</v>
      </c>
      <c r="AL18">
        <v>130683.6</v>
      </c>
      <c r="AM18">
        <v>143174.1</v>
      </c>
      <c r="AN18">
        <v>146069.1</v>
      </c>
      <c r="AO18">
        <v>148842.4</v>
      </c>
      <c r="AP18">
        <v>164453.7</v>
      </c>
      <c r="AQ18">
        <v>186842</v>
      </c>
      <c r="AR18">
        <v>219491.8</v>
      </c>
      <c r="AS18">
        <v>222441.8</v>
      </c>
      <c r="AT18">
        <v>236301.6</v>
      </c>
      <c r="AU18">
        <v>241579.8</v>
      </c>
      <c r="AV18">
        <v>212943.1</v>
      </c>
      <c r="AW18">
        <v>227504.2</v>
      </c>
      <c r="AX18">
        <v>210107</v>
      </c>
      <c r="AY18">
        <v>215166.1</v>
      </c>
      <c r="AZ18">
        <v>223129.1</v>
      </c>
      <c r="BA18">
        <v>205522.1</v>
      </c>
      <c r="BB18">
        <v>234748</v>
      </c>
      <c r="BC18">
        <v>276776.9</v>
      </c>
      <c r="BD18">
        <v>256631.4</v>
      </c>
      <c r="BE18">
        <v>240287.3</v>
      </c>
      <c r="BF18">
        <v>235998.3</v>
      </c>
      <c r="BG18">
        <v>261450.8</v>
      </c>
      <c r="BH18">
        <v>323563.9</v>
      </c>
      <c r="BI18">
        <v>400346.4</v>
      </c>
      <c r="BJ18">
        <v>450744.6</v>
      </c>
      <c r="BK18">
        <v>317253.4</v>
      </c>
      <c r="BL18">
        <v>268976.3</v>
      </c>
      <c r="BM18">
        <v>301032.2</v>
      </c>
      <c r="BN18">
        <v>283820</v>
      </c>
      <c r="BO18">
        <v>247435</v>
      </c>
      <c r="BP18">
        <v>234883</v>
      </c>
      <c r="BQ18">
        <v>234910</v>
      </c>
      <c r="BR18">
        <v>214575</v>
      </c>
      <c r="BS18">
        <v>216921</v>
      </c>
      <c r="BT18">
        <v>226487</v>
      </c>
      <c r="BU18">
        <v>230783</v>
      </c>
    </row>
    <row r="19" spans="1:73" ht="12.75">
      <c r="A19" t="s">
        <v>79</v>
      </c>
      <c r="B19" t="s">
        <v>71</v>
      </c>
      <c r="C19">
        <v>66.8</v>
      </c>
      <c r="D19">
        <v>82.6</v>
      </c>
      <c r="E19">
        <v>102.6</v>
      </c>
      <c r="F19">
        <v>119.6</v>
      </c>
      <c r="G19">
        <v>140.2</v>
      </c>
      <c r="H19">
        <v>157.1</v>
      </c>
      <c r="I19">
        <v>177.3</v>
      </c>
      <c r="J19">
        <v>208.6</v>
      </c>
      <c r="K19">
        <v>251</v>
      </c>
      <c r="L19">
        <v>301.7</v>
      </c>
      <c r="M19">
        <v>310.9</v>
      </c>
      <c r="N19">
        <v>347.5</v>
      </c>
      <c r="O19">
        <v>391.1</v>
      </c>
      <c r="P19">
        <v>480</v>
      </c>
      <c r="Q19">
        <v>504.2</v>
      </c>
      <c r="R19">
        <v>574</v>
      </c>
      <c r="S19">
        <v>645.2</v>
      </c>
      <c r="T19">
        <v>681</v>
      </c>
      <c r="U19">
        <v>815.4</v>
      </c>
      <c r="V19">
        <v>1000.6</v>
      </c>
      <c r="W19">
        <v>1250</v>
      </c>
      <c r="X19">
        <v>1489.9</v>
      </c>
      <c r="Y19">
        <v>1786.1</v>
      </c>
      <c r="Z19">
        <v>2062.4</v>
      </c>
      <c r="AA19">
        <v>2614.5</v>
      </c>
      <c r="AB19">
        <v>3690</v>
      </c>
      <c r="AC19">
        <v>4002.5</v>
      </c>
      <c r="AD19">
        <v>4788.9</v>
      </c>
      <c r="AE19">
        <v>5858.2</v>
      </c>
      <c r="AF19">
        <v>6658.9</v>
      </c>
      <c r="AG19">
        <v>7852.6</v>
      </c>
      <c r="AH19">
        <v>10212.2</v>
      </c>
      <c r="AI19">
        <v>13148.8</v>
      </c>
      <c r="AJ19">
        <v>15367.9</v>
      </c>
      <c r="AK19">
        <v>16780</v>
      </c>
      <c r="AL19">
        <v>17949.3</v>
      </c>
      <c r="AM19">
        <v>18822.7</v>
      </c>
      <c r="AN19">
        <v>18418.5</v>
      </c>
      <c r="AO19">
        <v>18153.3</v>
      </c>
      <c r="AP19">
        <v>20019</v>
      </c>
      <c r="AQ19">
        <v>22864.6</v>
      </c>
      <c r="AR19">
        <v>25394.3</v>
      </c>
      <c r="AS19">
        <v>30228.9</v>
      </c>
      <c r="AT19">
        <v>28712.5</v>
      </c>
      <c r="AU19">
        <v>30025.4</v>
      </c>
      <c r="AV19">
        <v>28350.3</v>
      </c>
      <c r="AW19">
        <v>29852.1</v>
      </c>
      <c r="AX19">
        <v>32473.6</v>
      </c>
      <c r="AY19">
        <v>32124.8</v>
      </c>
      <c r="AZ19">
        <v>33391.3</v>
      </c>
      <c r="BA19">
        <v>34272.4</v>
      </c>
      <c r="BB19">
        <v>46044.9</v>
      </c>
      <c r="BC19">
        <v>61922.5</v>
      </c>
      <c r="BD19">
        <v>58406.9</v>
      </c>
      <c r="BE19">
        <v>50898.1</v>
      </c>
      <c r="BF19">
        <v>42750.8</v>
      </c>
      <c r="BG19">
        <v>46037.7</v>
      </c>
      <c r="BH19">
        <v>52567.8</v>
      </c>
      <c r="BI19">
        <v>69235</v>
      </c>
      <c r="BJ19">
        <v>75922.9</v>
      </c>
      <c r="BK19">
        <v>59980</v>
      </c>
      <c r="BL19">
        <v>52606</v>
      </c>
      <c r="BM19">
        <v>65544</v>
      </c>
      <c r="BN19">
        <v>53361</v>
      </c>
      <c r="BO19">
        <v>58557</v>
      </c>
      <c r="BP19">
        <v>57281</v>
      </c>
      <c r="BQ19">
        <v>48612</v>
      </c>
      <c r="BR19">
        <v>53877</v>
      </c>
      <c r="BS19">
        <v>53601</v>
      </c>
      <c r="BT19">
        <v>52818</v>
      </c>
      <c r="BU19">
        <v>50244</v>
      </c>
    </row>
    <row r="20" spans="1:73" ht="12.75">
      <c r="B20" t="s">
        <v>73</v>
      </c>
      <c r="C20">
        <v>170.6</v>
      </c>
      <c r="D20">
        <v>194.6</v>
      </c>
      <c r="E20">
        <v>199.7</v>
      </c>
      <c r="F20">
        <v>354.8</v>
      </c>
      <c r="G20">
        <v>364.6</v>
      </c>
      <c r="H20">
        <v>426</v>
      </c>
      <c r="I20">
        <v>467.8</v>
      </c>
      <c r="J20">
        <v>561.5</v>
      </c>
      <c r="K20">
        <v>724.8</v>
      </c>
      <c r="L20">
        <v>918.2</v>
      </c>
      <c r="M20">
        <v>953.9</v>
      </c>
      <c r="N20">
        <v>1086.1</v>
      </c>
      <c r="O20">
        <v>1168.5</v>
      </c>
      <c r="P20">
        <v>1301.7</v>
      </c>
      <c r="Q20">
        <v>1456.7</v>
      </c>
      <c r="R20">
        <v>1698.3</v>
      </c>
      <c r="S20">
        <v>1932</v>
      </c>
      <c r="T20">
        <v>2164.1</v>
      </c>
      <c r="U20">
        <v>2640.5</v>
      </c>
      <c r="V20">
        <v>3589.9</v>
      </c>
      <c r="W20">
        <v>5884.4</v>
      </c>
      <c r="X20">
        <v>7580.6</v>
      </c>
      <c r="Y20">
        <v>8600</v>
      </c>
      <c r="Z20">
        <v>9686.5</v>
      </c>
      <c r="AA20">
        <v>14583.3</v>
      </c>
      <c r="AB20">
        <v>23347.5</v>
      </c>
      <c r="AC20">
        <v>22463.9</v>
      </c>
      <c r="AD20">
        <v>25841.3</v>
      </c>
      <c r="AE20">
        <v>32189.9</v>
      </c>
      <c r="AF20">
        <v>38501.5</v>
      </c>
      <c r="AG20">
        <v>48668.7</v>
      </c>
      <c r="AH20">
        <v>65146.2</v>
      </c>
      <c r="AI20">
        <v>90475.6</v>
      </c>
      <c r="AJ20">
        <v>103671.5</v>
      </c>
      <c r="AK20">
        <v>112146.7</v>
      </c>
      <c r="AL20">
        <v>125629.7</v>
      </c>
      <c r="AM20">
        <v>136283.2</v>
      </c>
      <c r="AN20">
        <v>137837.4</v>
      </c>
      <c r="AO20">
        <v>139013.3</v>
      </c>
      <c r="AP20">
        <v>153232.2</v>
      </c>
      <c r="AQ20">
        <v>171505</v>
      </c>
      <c r="AR20">
        <v>202397.4</v>
      </c>
      <c r="AS20">
        <v>204408</v>
      </c>
      <c r="AT20">
        <v>217855</v>
      </c>
      <c r="AU20">
        <v>224481.1</v>
      </c>
      <c r="AV20">
        <v>195893</v>
      </c>
      <c r="AW20">
        <v>209434.4</v>
      </c>
      <c r="AX20">
        <v>189882.3</v>
      </c>
      <c r="AY20">
        <v>192223.3</v>
      </c>
      <c r="AZ20">
        <v>195266.9</v>
      </c>
      <c r="BA20">
        <v>171966.8</v>
      </c>
      <c r="BB20">
        <v>197109.8</v>
      </c>
      <c r="BC20">
        <v>231338.2</v>
      </c>
      <c r="BD20">
        <v>202938.3</v>
      </c>
      <c r="BE20">
        <v>187379.9</v>
      </c>
      <c r="BF20">
        <v>181871.5</v>
      </c>
      <c r="BG20">
        <v>201237.1</v>
      </c>
      <c r="BH20">
        <v>247651.2</v>
      </c>
      <c r="BI20">
        <v>322426.4</v>
      </c>
      <c r="BJ20">
        <v>374368.7</v>
      </c>
      <c r="BK20">
        <v>249900.4</v>
      </c>
      <c r="BL20">
        <v>199836.3</v>
      </c>
      <c r="BM20">
        <v>231300.2</v>
      </c>
      <c r="BN20">
        <v>218436</v>
      </c>
      <c r="BO20">
        <v>184557</v>
      </c>
      <c r="BP20">
        <v>171401</v>
      </c>
      <c r="BQ20">
        <v>159071</v>
      </c>
      <c r="BR20">
        <v>145065</v>
      </c>
      <c r="BS20">
        <v>144428</v>
      </c>
      <c r="BT20">
        <v>147950</v>
      </c>
      <c r="BU20">
        <v>151484</v>
      </c>
    </row>
    <row r="21" spans="1:73" ht="12.75">
      <c r="A21" t="s">
        <v>80</v>
      </c>
      <c r="B21" t="s">
        <v>71</v>
      </c>
      <c r="C21">
        <v>238</v>
      </c>
      <c r="D21">
        <v>277</v>
      </c>
      <c r="E21">
        <v>347</v>
      </c>
      <c r="F21">
        <v>399</v>
      </c>
      <c r="G21">
        <v>415</v>
      </c>
      <c r="H21">
        <v>419</v>
      </c>
      <c r="I21">
        <v>427</v>
      </c>
      <c r="J21">
        <v>477</v>
      </c>
      <c r="K21">
        <v>522</v>
      </c>
      <c r="L21">
        <v>514</v>
      </c>
      <c r="M21">
        <v>547</v>
      </c>
      <c r="N21">
        <v>635</v>
      </c>
      <c r="O21">
        <v>673</v>
      </c>
      <c r="P21">
        <v>758</v>
      </c>
      <c r="Q21">
        <v>805</v>
      </c>
      <c r="R21">
        <v>859</v>
      </c>
      <c r="S21">
        <v>938</v>
      </c>
      <c r="T21">
        <v>990</v>
      </c>
      <c r="U21">
        <v>1053</v>
      </c>
      <c r="V21">
        <v>1037</v>
      </c>
      <c r="W21">
        <v>1128</v>
      </c>
      <c r="X21">
        <v>1268</v>
      </c>
      <c r="Y21">
        <v>1500</v>
      </c>
      <c r="Z21">
        <v>1848</v>
      </c>
      <c r="AA21">
        <v>2312</v>
      </c>
      <c r="AB21">
        <v>2699</v>
      </c>
      <c r="AC21">
        <v>2632</v>
      </c>
      <c r="AD21">
        <v>3098</v>
      </c>
      <c r="AE21">
        <v>3714</v>
      </c>
      <c r="AF21">
        <v>4304</v>
      </c>
      <c r="AG21">
        <v>5085</v>
      </c>
      <c r="AH21">
        <v>6450</v>
      </c>
      <c r="AI21">
        <v>7937</v>
      </c>
      <c r="AJ21">
        <v>7089</v>
      </c>
      <c r="AK21">
        <v>7680</v>
      </c>
      <c r="AL21">
        <v>9075</v>
      </c>
      <c r="AM21">
        <v>9605</v>
      </c>
      <c r="AN21">
        <v>10403</v>
      </c>
      <c r="AO21">
        <v>11827</v>
      </c>
      <c r="AP21">
        <v>14767</v>
      </c>
      <c r="AQ21">
        <v>19015</v>
      </c>
      <c r="AR21">
        <v>19986</v>
      </c>
      <c r="AS21">
        <v>25968</v>
      </c>
      <c r="AT21">
        <v>28594</v>
      </c>
      <c r="AU21">
        <v>35058.4</v>
      </c>
      <c r="AV21">
        <v>37657</v>
      </c>
      <c r="AW21">
        <v>40214.5</v>
      </c>
      <c r="AX21">
        <v>42091.5</v>
      </c>
      <c r="AY21">
        <v>53972.8</v>
      </c>
      <c r="AZ21">
        <v>62783.3</v>
      </c>
      <c r="BA21">
        <v>66211.5</v>
      </c>
      <c r="BB21">
        <v>73389.2</v>
      </c>
      <c r="BC21">
        <v>83385.2</v>
      </c>
      <c r="BD21">
        <v>93778.6</v>
      </c>
      <c r="BE21">
        <v>103504.7</v>
      </c>
      <c r="BF21">
        <v>125081.5</v>
      </c>
      <c r="BG21">
        <v>137646.4</v>
      </c>
      <c r="BH21">
        <v>153907.6</v>
      </c>
      <c r="BI21">
        <v>170237.3</v>
      </c>
      <c r="BJ21">
        <v>176971.3</v>
      </c>
      <c r="BK21">
        <v>168008</v>
      </c>
      <c r="BL21">
        <v>148081</v>
      </c>
      <c r="BM21">
        <v>152862</v>
      </c>
      <c r="BN21">
        <v>146172</v>
      </c>
      <c r="BO21">
        <v>141598</v>
      </c>
      <c r="BP21">
        <v>150031</v>
      </c>
      <c r="BQ21">
        <v>172677</v>
      </c>
      <c r="BR21">
        <v>161679</v>
      </c>
      <c r="BS21">
        <v>152291</v>
      </c>
      <c r="BT21">
        <v>161823</v>
      </c>
      <c r="BU21">
        <v>165875</v>
      </c>
    </row>
    <row r="22" spans="1:73" ht="12.75">
      <c r="B22" t="s">
        <v>73</v>
      </c>
      <c r="C22">
        <v>14.2</v>
      </c>
      <c r="D22">
        <v>14.4</v>
      </c>
      <c r="E22">
        <v>17.8</v>
      </c>
      <c r="F22">
        <v>24.4</v>
      </c>
      <c r="G22">
        <v>27.4</v>
      </c>
      <c r="H22">
        <v>37</v>
      </c>
      <c r="I22">
        <v>39.4</v>
      </c>
      <c r="J22">
        <v>49.9</v>
      </c>
      <c r="K22">
        <v>53.3</v>
      </c>
      <c r="L22">
        <v>55.4</v>
      </c>
      <c r="M22">
        <v>61.9</v>
      </c>
      <c r="N22">
        <v>69.7</v>
      </c>
      <c r="O22">
        <v>77</v>
      </c>
      <c r="P22">
        <v>94.3</v>
      </c>
      <c r="Q22">
        <v>119.7</v>
      </c>
      <c r="R22">
        <v>136.5</v>
      </c>
      <c r="S22">
        <v>137</v>
      </c>
      <c r="T22">
        <v>175.4</v>
      </c>
      <c r="U22">
        <v>169.1</v>
      </c>
      <c r="V22">
        <v>213.2</v>
      </c>
      <c r="W22">
        <v>223.1</v>
      </c>
      <c r="X22">
        <v>264.1</v>
      </c>
      <c r="Y22">
        <v>293.2</v>
      </c>
      <c r="Z22">
        <v>374.1</v>
      </c>
      <c r="AA22">
        <v>446.3</v>
      </c>
      <c r="AB22">
        <v>552.7</v>
      </c>
      <c r="AC22">
        <v>586.1</v>
      </c>
      <c r="AD22">
        <v>760.9</v>
      </c>
      <c r="AE22">
        <v>1063.3</v>
      </c>
      <c r="AF22">
        <v>1158.3</v>
      </c>
      <c r="AG22">
        <v>1386</v>
      </c>
      <c r="AH22">
        <v>1687.5</v>
      </c>
      <c r="AI22">
        <v>2135.4</v>
      </c>
      <c r="AJ22">
        <v>2753.7</v>
      </c>
      <c r="AK22">
        <v>2864.5</v>
      </c>
      <c r="AL22">
        <v>3326.4</v>
      </c>
      <c r="AM22">
        <v>4650.6</v>
      </c>
      <c r="AN22">
        <v>5886.5</v>
      </c>
      <c r="AO22">
        <v>6324</v>
      </c>
      <c r="AP22">
        <v>7412</v>
      </c>
      <c r="AQ22">
        <v>9539.2</v>
      </c>
      <c r="AR22">
        <v>10833.4</v>
      </c>
      <c r="AS22">
        <v>11958.2</v>
      </c>
      <c r="AT22">
        <v>12320.2</v>
      </c>
      <c r="AU22">
        <v>11315</v>
      </c>
      <c r="AV22">
        <v>11286</v>
      </c>
      <c r="AW22">
        <v>11785.4</v>
      </c>
      <c r="AX22">
        <v>12858.4</v>
      </c>
      <c r="AY22">
        <v>15375.1</v>
      </c>
      <c r="AZ22">
        <v>17888.2</v>
      </c>
      <c r="BA22">
        <v>21337.5</v>
      </c>
      <c r="BB22">
        <v>24141</v>
      </c>
      <c r="BC22">
        <v>28523.4</v>
      </c>
      <c r="BD22">
        <v>35741.8</v>
      </c>
      <c r="BE22">
        <v>37054</v>
      </c>
      <c r="BF22">
        <v>35709.9</v>
      </c>
      <c r="BG22">
        <v>39956.4</v>
      </c>
      <c r="BH22">
        <v>44102</v>
      </c>
      <c r="BI22">
        <v>47902.4</v>
      </c>
      <c r="BJ22">
        <v>49288.2</v>
      </c>
      <c r="BK22">
        <v>43000</v>
      </c>
      <c r="BL22">
        <v>43606</v>
      </c>
      <c r="BM22">
        <v>51381</v>
      </c>
      <c r="BN22">
        <v>42217</v>
      </c>
      <c r="BO22">
        <v>41351</v>
      </c>
      <c r="BP22">
        <v>42463</v>
      </c>
      <c r="BQ22">
        <v>50817</v>
      </c>
      <c r="BR22">
        <v>44556</v>
      </c>
      <c r="BS22">
        <v>43994</v>
      </c>
      <c r="BT22">
        <v>51006</v>
      </c>
      <c r="BU22">
        <v>54488</v>
      </c>
    </row>
    <row r="23" spans="1:73" ht="12.75">
      <c r="A23" t="s">
        <v>81</v>
      </c>
      <c r="B23" t="s">
        <v>71</v>
      </c>
      <c r="AT23">
        <v>-602</v>
      </c>
      <c r="AU23">
        <v>-686</v>
      </c>
      <c r="AV23">
        <v>1020</v>
      </c>
      <c r="AW23">
        <v>-1880</v>
      </c>
      <c r="AX23">
        <v>1324</v>
      </c>
      <c r="AY23">
        <v>3453</v>
      </c>
      <c r="AZ23">
        <v>3771</v>
      </c>
      <c r="BA23">
        <v>9359</v>
      </c>
      <c r="BB23">
        <v>7393</v>
      </c>
      <c r="BC23">
        <v>83</v>
      </c>
      <c r="BD23">
        <v>-10873</v>
      </c>
      <c r="BE23">
        <v>2251</v>
      </c>
      <c r="BF23">
        <v>7473</v>
      </c>
      <c r="BG23">
        <v>16723</v>
      </c>
      <c r="BH23">
        <v>18230</v>
      </c>
      <c r="BI23">
        <v>23014</v>
      </c>
      <c r="BJ23">
        <v>11976</v>
      </c>
      <c r="BK23">
        <v>6694</v>
      </c>
      <c r="BL23">
        <v>14808</v>
      </c>
      <c r="BM23">
        <v>9862</v>
      </c>
      <c r="BN23">
        <v>6875</v>
      </c>
      <c r="BO23">
        <v>5700</v>
      </c>
      <c r="BP23">
        <v>6263</v>
      </c>
      <c r="BQ23">
        <v>-336</v>
      </c>
      <c r="BR23">
        <v>7745</v>
      </c>
      <c r="BS23">
        <v>4656</v>
      </c>
      <c r="BT23">
        <v>6848</v>
      </c>
      <c r="BU23">
        <v>1359</v>
      </c>
    </row>
    <row r="24" spans="1:73" ht="12.75">
      <c r="B24" t="s">
        <v>73</v>
      </c>
      <c r="AT24">
        <v>-150</v>
      </c>
      <c r="AU24">
        <v>-170</v>
      </c>
      <c r="AV24">
        <v>252</v>
      </c>
      <c r="AW24">
        <v>-466</v>
      </c>
      <c r="AX24">
        <v>328</v>
      </c>
      <c r="AY24">
        <v>855</v>
      </c>
      <c r="AZ24">
        <v>933</v>
      </c>
      <c r="BA24">
        <v>2317</v>
      </c>
      <c r="BB24">
        <v>410</v>
      </c>
      <c r="BC24">
        <v>361</v>
      </c>
      <c r="BD24">
        <v>1307</v>
      </c>
      <c r="BE24">
        <v>-509</v>
      </c>
      <c r="BF24">
        <v>3050</v>
      </c>
      <c r="BG24">
        <v>5516</v>
      </c>
      <c r="BH24">
        <v>7820</v>
      </c>
      <c r="BI24">
        <v>3017</v>
      </c>
      <c r="BJ24">
        <v>-3622</v>
      </c>
      <c r="BK24">
        <v>2882</v>
      </c>
      <c r="BL24">
        <v>4876</v>
      </c>
      <c r="BM24">
        <v>-1899</v>
      </c>
      <c r="BN24">
        <v>3910</v>
      </c>
      <c r="BO24">
        <v>2798</v>
      </c>
      <c r="BP24">
        <v>1386</v>
      </c>
      <c r="BQ24">
        <v>4365</v>
      </c>
      <c r="BR24">
        <v>6461</v>
      </c>
      <c r="BS24">
        <v>8872</v>
      </c>
      <c r="BT24">
        <v>7466</v>
      </c>
      <c r="BU24">
        <v>5373</v>
      </c>
    </row>
    <row r="25" spans="1:73" ht="12.75">
      <c r="A25" t="s">
        <v>82</v>
      </c>
      <c r="B25" t="s">
        <v>71</v>
      </c>
      <c r="C25">
        <v>2.8</v>
      </c>
      <c r="D25">
        <v>2.6</v>
      </c>
      <c r="E25">
        <v>2.9</v>
      </c>
      <c r="F25">
        <v>3</v>
      </c>
      <c r="G25">
        <v>3.2</v>
      </c>
      <c r="H25">
        <v>4.6</v>
      </c>
      <c r="I25">
        <v>5.5</v>
      </c>
      <c r="J25">
        <v>5.9</v>
      </c>
      <c r="K25">
        <v>7</v>
      </c>
      <c r="L25">
        <v>9.4</v>
      </c>
      <c r="M25">
        <v>10.4</v>
      </c>
      <c r="N25">
        <v>13.7</v>
      </c>
      <c r="O25">
        <v>16</v>
      </c>
      <c r="P25">
        <v>20.1</v>
      </c>
      <c r="Q25">
        <v>24.4</v>
      </c>
      <c r="R25">
        <v>29.5</v>
      </c>
      <c r="S25">
        <v>34.6</v>
      </c>
      <c r="T25">
        <v>39.3</v>
      </c>
      <c r="U25">
        <v>50.3</v>
      </c>
      <c r="V25">
        <v>59.3</v>
      </c>
      <c r="W25">
        <v>71.5</v>
      </c>
      <c r="X25">
        <v>85.5</v>
      </c>
      <c r="Y25">
        <v>98.6</v>
      </c>
      <c r="Z25">
        <v>113</v>
      </c>
      <c r="AA25">
        <v>147</v>
      </c>
      <c r="AB25">
        <v>200.3</v>
      </c>
      <c r="AC25">
        <v>216.4</v>
      </c>
      <c r="AD25">
        <v>246.5</v>
      </c>
      <c r="AE25">
        <v>292</v>
      </c>
      <c r="AF25">
        <v>341.3</v>
      </c>
      <c r="AG25">
        <v>456.4</v>
      </c>
      <c r="AH25">
        <v>574.1</v>
      </c>
      <c r="AI25">
        <v>714.2</v>
      </c>
      <c r="AJ25">
        <v>761.5</v>
      </c>
      <c r="AK25">
        <v>927.4</v>
      </c>
      <c r="AL25">
        <v>1338.1</v>
      </c>
      <c r="AM25">
        <v>2531</v>
      </c>
      <c r="AN25">
        <v>2476.6</v>
      </c>
      <c r="AO25">
        <v>3406.5</v>
      </c>
      <c r="AP25">
        <v>3514.9</v>
      </c>
      <c r="AQ25">
        <v>4583.4</v>
      </c>
      <c r="AR25">
        <v>5761.1</v>
      </c>
      <c r="AS25">
        <v>6060.9</v>
      </c>
      <c r="AT25">
        <v>6024.7</v>
      </c>
      <c r="AU25">
        <v>5633.3</v>
      </c>
      <c r="AV25">
        <v>5528.2</v>
      </c>
      <c r="AW25">
        <v>5718.5</v>
      </c>
      <c r="AX25">
        <v>4420.9</v>
      </c>
      <c r="AY25">
        <v>4209.7</v>
      </c>
      <c r="AZ25">
        <v>4684.7</v>
      </c>
      <c r="BA25">
        <v>5080.7</v>
      </c>
      <c r="BB25">
        <v>6234.9</v>
      </c>
      <c r="BC25">
        <v>6530.1</v>
      </c>
      <c r="BD25">
        <v>6327.6</v>
      </c>
      <c r="BE25">
        <v>5574.5</v>
      </c>
      <c r="BF25">
        <v>5101.1</v>
      </c>
      <c r="BG25">
        <v>4049.6</v>
      </c>
      <c r="BH25">
        <v>8496.1</v>
      </c>
      <c r="BI25">
        <v>9605.6</v>
      </c>
      <c r="BJ25">
        <v>11492.2</v>
      </c>
      <c r="BK25">
        <v>5205</v>
      </c>
      <c r="BL25">
        <v>5563</v>
      </c>
      <c r="BM25">
        <v>4907</v>
      </c>
      <c r="BN25">
        <v>3098</v>
      </c>
      <c r="BO25">
        <v>3482</v>
      </c>
      <c r="BP25">
        <v>3376</v>
      </c>
      <c r="BQ25">
        <v>3085</v>
      </c>
      <c r="BR25">
        <v>2312</v>
      </c>
      <c r="BS25">
        <v>2219</v>
      </c>
      <c r="BT25">
        <v>2365</v>
      </c>
      <c r="BU25">
        <v>2102</v>
      </c>
    </row>
    <row r="26" spans="1:73" ht="12.75">
      <c r="B26" t="s">
        <v>73</v>
      </c>
      <c r="C26">
        <v>6.4</v>
      </c>
      <c r="D26">
        <v>6.5</v>
      </c>
      <c r="E26">
        <v>6.6</v>
      </c>
      <c r="F26">
        <v>6.8</v>
      </c>
      <c r="G26">
        <v>7</v>
      </c>
      <c r="H26">
        <v>10.3</v>
      </c>
      <c r="I26">
        <v>10.6</v>
      </c>
      <c r="J26">
        <v>10.9</v>
      </c>
      <c r="K26">
        <v>11.2</v>
      </c>
      <c r="L26">
        <v>11.7</v>
      </c>
      <c r="M26">
        <v>12.1</v>
      </c>
      <c r="N26">
        <v>14.5</v>
      </c>
      <c r="O26">
        <v>15.4</v>
      </c>
      <c r="P26">
        <v>18.3</v>
      </c>
      <c r="Q26">
        <v>20.1</v>
      </c>
      <c r="R26">
        <v>21.8</v>
      </c>
      <c r="S26">
        <v>24.8</v>
      </c>
      <c r="T26">
        <v>27.4</v>
      </c>
      <c r="U26">
        <v>31.4</v>
      </c>
      <c r="V26">
        <v>40.4</v>
      </c>
      <c r="W26">
        <v>56.1</v>
      </c>
      <c r="X26">
        <v>70.3</v>
      </c>
      <c r="Y26">
        <v>84.6</v>
      </c>
      <c r="Z26">
        <v>99.4</v>
      </c>
      <c r="AA26">
        <v>135.9</v>
      </c>
      <c r="AB26">
        <v>198.3</v>
      </c>
      <c r="AC26">
        <v>210.8</v>
      </c>
      <c r="AD26">
        <v>239.5</v>
      </c>
      <c r="AE26">
        <v>292.3</v>
      </c>
      <c r="AF26">
        <v>376.4</v>
      </c>
      <c r="AG26">
        <v>438.4</v>
      </c>
      <c r="AH26">
        <v>620.6</v>
      </c>
      <c r="AI26">
        <v>852.7</v>
      </c>
      <c r="AJ26">
        <v>995</v>
      </c>
      <c r="AK26">
        <v>1207.5</v>
      </c>
      <c r="AL26">
        <v>1727.5</v>
      </c>
      <c r="AM26">
        <v>2240.3</v>
      </c>
      <c r="AN26">
        <v>2345.2</v>
      </c>
      <c r="AO26">
        <v>3505.1</v>
      </c>
      <c r="AP26">
        <v>3809.5</v>
      </c>
      <c r="AQ26">
        <v>5797.8</v>
      </c>
      <c r="AR26">
        <v>6261</v>
      </c>
      <c r="AS26">
        <v>6075.6</v>
      </c>
      <c r="AT26">
        <v>6276.4</v>
      </c>
      <c r="AU26">
        <v>5953.7</v>
      </c>
      <c r="AV26">
        <v>5512.1</v>
      </c>
      <c r="AW26">
        <v>6750.4</v>
      </c>
      <c r="AX26">
        <v>7038.3</v>
      </c>
      <c r="AY26">
        <v>6712.7</v>
      </c>
      <c r="AZ26">
        <v>9041</v>
      </c>
      <c r="BA26">
        <v>9900.8</v>
      </c>
      <c r="BB26">
        <v>13087.2</v>
      </c>
      <c r="BC26">
        <v>16554.3</v>
      </c>
      <c r="BD26">
        <v>16644.3</v>
      </c>
      <c r="BE26">
        <v>16362.4</v>
      </c>
      <c r="BF26">
        <v>15366.9</v>
      </c>
      <c r="BG26">
        <v>14741.3</v>
      </c>
      <c r="BH26">
        <v>23990.7</v>
      </c>
      <c r="BI26">
        <v>27000.6</v>
      </c>
      <c r="BJ26">
        <v>30709.7</v>
      </c>
      <c r="BK26">
        <v>21471</v>
      </c>
      <c r="BL26">
        <v>20658</v>
      </c>
      <c r="BM26">
        <v>20250</v>
      </c>
      <c r="BN26">
        <v>19257</v>
      </c>
      <c r="BO26">
        <v>18729</v>
      </c>
      <c r="BP26">
        <v>19633</v>
      </c>
      <c r="BQ26">
        <v>20657</v>
      </c>
      <c r="BR26">
        <v>18493</v>
      </c>
      <c r="BS26">
        <v>19627</v>
      </c>
      <c r="BT26">
        <v>20065</v>
      </c>
      <c r="BU26">
        <v>19438</v>
      </c>
    </row>
    <row r="27" spans="1:73" ht="12.75">
      <c r="A27" t="s">
        <v>83</v>
      </c>
      <c r="B27" t="s">
        <v>71</v>
      </c>
      <c r="BU27">
        <v>0</v>
      </c>
    </row>
    <row r="28" spans="1:2" ht="12.75">
      <c r="B28" t="s">
        <v>73</v>
      </c>
    </row>
    <row r="29" spans="1:2" ht="12.75">
      <c r="A29" t="s">
        <v>84</v>
      </c>
      <c r="B29" t="s">
        <v>71</v>
      </c>
    </row>
    <row r="30" spans="1:67" ht="12.75">
      <c r="B30" t="s">
        <v>73</v>
      </c>
      <c r="BO30">
        <v>0</v>
      </c>
    </row>
    <row r="31" spans="1:73" ht="12.75">
      <c r="A31" t="s">
        <v>96</v>
      </c>
      <c r="B31" t="s">
        <v>71</v>
      </c>
      <c r="C31">
        <v>222.3</v>
      </c>
      <c r="D31">
        <v>260</v>
      </c>
      <c r="E31">
        <v>321.6</v>
      </c>
      <c r="F31">
        <v>349.4</v>
      </c>
      <c r="G31">
        <v>365.3</v>
      </c>
      <c r="H31">
        <v>383.5</v>
      </c>
      <c r="I31">
        <v>449.6</v>
      </c>
      <c r="J31">
        <v>511.6</v>
      </c>
      <c r="K31">
        <v>529.1</v>
      </c>
      <c r="L31">
        <v>564.8</v>
      </c>
      <c r="M31">
        <v>648.1</v>
      </c>
      <c r="N31">
        <v>705.2</v>
      </c>
      <c r="O31">
        <v>778.4</v>
      </c>
      <c r="P31">
        <v>888.6</v>
      </c>
      <c r="Q31">
        <v>1007.4</v>
      </c>
      <c r="R31">
        <v>1087.5</v>
      </c>
      <c r="S31">
        <v>1175.3</v>
      </c>
      <c r="T31">
        <v>1259.6</v>
      </c>
      <c r="U31">
        <v>1368.1</v>
      </c>
      <c r="V31">
        <v>1165.6</v>
      </c>
      <c r="W31">
        <v>1283.3</v>
      </c>
      <c r="X31">
        <v>1278</v>
      </c>
      <c r="Y31">
        <v>1407</v>
      </c>
      <c r="Z31">
        <v>1544.3</v>
      </c>
      <c r="AA31">
        <v>1733.5</v>
      </c>
      <c r="AB31">
        <v>2067.7</v>
      </c>
      <c r="AC31">
        <v>2417.8</v>
      </c>
      <c r="AD31">
        <v>2818.4</v>
      </c>
      <c r="AE31">
        <v>3188.1</v>
      </c>
      <c r="AF31">
        <v>3651.9</v>
      </c>
      <c r="AG31">
        <v>4062</v>
      </c>
      <c r="AH31">
        <v>4682.2</v>
      </c>
      <c r="AI31">
        <v>5339.6</v>
      </c>
      <c r="AJ31">
        <v>6143.3</v>
      </c>
      <c r="AK31">
        <v>6948.9</v>
      </c>
      <c r="AL31">
        <v>7493.1</v>
      </c>
      <c r="AM31">
        <v>7998.8</v>
      </c>
      <c r="AN31">
        <v>8409.3</v>
      </c>
      <c r="AO31">
        <v>8652.8</v>
      </c>
      <c r="AP31">
        <v>9110.2</v>
      </c>
      <c r="AQ31">
        <v>9758.5</v>
      </c>
      <c r="AR31">
        <v>10394.5</v>
      </c>
      <c r="AS31">
        <v>10767</v>
      </c>
      <c r="AT31">
        <v>11602.8</v>
      </c>
      <c r="AU31">
        <v>11578.9</v>
      </c>
      <c r="AV31">
        <v>11522.1</v>
      </c>
      <c r="AW31">
        <v>12108.3</v>
      </c>
      <c r="AX31">
        <v>12349.9</v>
      </c>
      <c r="AY31">
        <v>10995.6</v>
      </c>
      <c r="AZ31">
        <v>11296</v>
      </c>
      <c r="BA31">
        <v>11676.4</v>
      </c>
      <c r="BB31">
        <v>12284.9</v>
      </c>
      <c r="BC31">
        <v>12762.8</v>
      </c>
      <c r="BD31">
        <v>13076.2</v>
      </c>
      <c r="BE31">
        <v>13201.6</v>
      </c>
      <c r="BF31">
        <v>13776.6</v>
      </c>
      <c r="BG31">
        <v>12294.5</v>
      </c>
      <c r="BH31">
        <v>10174</v>
      </c>
      <c r="BI31">
        <v>10631.8</v>
      </c>
      <c r="BJ31">
        <v>11169.1</v>
      </c>
      <c r="BK31">
        <v>11007</v>
      </c>
      <c r="BL31">
        <v>11077</v>
      </c>
      <c r="BM31">
        <v>11310</v>
      </c>
      <c r="BN31">
        <v>11714</v>
      </c>
      <c r="BO31">
        <v>11896</v>
      </c>
      <c r="BP31">
        <v>12248</v>
      </c>
      <c r="BQ31">
        <v>12421</v>
      </c>
      <c r="BR31">
        <v>12715</v>
      </c>
      <c r="BS31">
        <v>12888</v>
      </c>
      <c r="BT31">
        <v>13210</v>
      </c>
      <c r="BU31">
        <v>13911</v>
      </c>
    </row>
    <row r="32" spans="1:73" ht="12.75">
      <c r="B32" t="s">
        <v>73</v>
      </c>
      <c r="C32">
        <v>42.2</v>
      </c>
      <c r="D32">
        <v>49.7</v>
      </c>
      <c r="E32">
        <v>57</v>
      </c>
      <c r="F32">
        <v>54.9</v>
      </c>
      <c r="G32">
        <v>66</v>
      </c>
      <c r="H32">
        <v>84.5</v>
      </c>
      <c r="I32">
        <v>92.6</v>
      </c>
      <c r="J32">
        <v>96.3</v>
      </c>
      <c r="K32">
        <v>106.9</v>
      </c>
      <c r="L32">
        <v>131</v>
      </c>
      <c r="M32">
        <v>207.3</v>
      </c>
      <c r="N32">
        <v>222.2</v>
      </c>
      <c r="O32">
        <v>237.9</v>
      </c>
      <c r="P32">
        <v>254.7</v>
      </c>
      <c r="Q32">
        <v>274.8</v>
      </c>
      <c r="R32">
        <v>304.8</v>
      </c>
      <c r="S32">
        <v>332.8</v>
      </c>
      <c r="T32">
        <v>366</v>
      </c>
      <c r="U32">
        <v>404.2</v>
      </c>
      <c r="V32">
        <v>487.9</v>
      </c>
      <c r="W32">
        <v>556.3</v>
      </c>
      <c r="X32">
        <v>671.1</v>
      </c>
      <c r="Y32">
        <v>733.5</v>
      </c>
      <c r="Z32">
        <v>880.6</v>
      </c>
      <c r="AA32">
        <v>1024.9</v>
      </c>
      <c r="AB32">
        <v>1235.2</v>
      </c>
      <c r="AC32">
        <v>1525.5</v>
      </c>
      <c r="AD32">
        <v>1949.1</v>
      </c>
      <c r="AE32">
        <v>2299.5</v>
      </c>
      <c r="AF32">
        <v>2574.8</v>
      </c>
      <c r="AG32">
        <v>2970.2</v>
      </c>
      <c r="AH32">
        <v>3290.4</v>
      </c>
      <c r="AI32">
        <v>3739.6</v>
      </c>
      <c r="AJ32">
        <v>4420.9</v>
      </c>
      <c r="AK32">
        <v>4927.9</v>
      </c>
      <c r="AL32">
        <v>5458.8</v>
      </c>
      <c r="AM32">
        <v>6199.1</v>
      </c>
      <c r="AN32">
        <v>7072.8</v>
      </c>
      <c r="AO32">
        <v>7933.8</v>
      </c>
      <c r="AP32">
        <v>8764.3</v>
      </c>
      <c r="AQ32">
        <v>9350.1</v>
      </c>
      <c r="AR32">
        <v>9916.2</v>
      </c>
      <c r="AS32">
        <v>10481.5</v>
      </c>
      <c r="AT32">
        <v>10919.5</v>
      </c>
      <c r="AU32">
        <v>11820.7</v>
      </c>
      <c r="AV32">
        <v>11333.9</v>
      </c>
      <c r="AW32">
        <v>12412</v>
      </c>
      <c r="AX32">
        <v>13575.1</v>
      </c>
      <c r="AY32">
        <v>14530</v>
      </c>
      <c r="AZ32">
        <v>15374.5</v>
      </c>
      <c r="BA32">
        <v>16036.7</v>
      </c>
      <c r="BB32">
        <v>16695.1</v>
      </c>
      <c r="BC32">
        <v>18375.4</v>
      </c>
      <c r="BD32">
        <v>20372.7</v>
      </c>
      <c r="BE32">
        <v>20946.9</v>
      </c>
      <c r="BF32">
        <v>22430.8</v>
      </c>
      <c r="BG32">
        <v>24173.3</v>
      </c>
      <c r="BH32">
        <v>26757.1</v>
      </c>
      <c r="BI32">
        <v>27165.5</v>
      </c>
      <c r="BJ32">
        <v>27827.7</v>
      </c>
      <c r="BK32">
        <v>28514</v>
      </c>
      <c r="BL32">
        <v>29533</v>
      </c>
      <c r="BM32">
        <v>27568</v>
      </c>
      <c r="BN32">
        <v>29489</v>
      </c>
      <c r="BO32">
        <v>30427</v>
      </c>
      <c r="BP32">
        <v>32370</v>
      </c>
      <c r="BQ32">
        <v>32428</v>
      </c>
      <c r="BR32">
        <v>33236</v>
      </c>
      <c r="BS32">
        <v>33910</v>
      </c>
      <c r="BT32">
        <v>33990</v>
      </c>
      <c r="BU32">
        <v>35650</v>
      </c>
    </row>
    <row r="33" spans="1:2" ht="12.75">
      <c r="A33" t="s">
        <v>85</v>
      </c>
      <c r="B33" t="s">
        <v>71</v>
      </c>
    </row>
    <row r="34" spans="1:67" ht="12.75">
      <c r="B34" t="s">
        <v>73</v>
      </c>
      <c r="BO34">
        <v>0</v>
      </c>
    </row>
    <row r="35" spans="1:73" ht="12.75">
      <c r="A35" t="s">
        <v>86</v>
      </c>
      <c r="B35" t="s">
        <v>71</v>
      </c>
      <c r="C35">
        <v>27.9</v>
      </c>
      <c r="D35">
        <v>20.9</v>
      </c>
      <c r="E35">
        <v>29.4</v>
      </c>
      <c r="F35">
        <v>30.2</v>
      </c>
      <c r="G35">
        <v>37.5</v>
      </c>
      <c r="H35">
        <v>34.1</v>
      </c>
      <c r="I35">
        <v>52.2</v>
      </c>
      <c r="J35">
        <v>61.3</v>
      </c>
      <c r="K35">
        <v>82.8</v>
      </c>
      <c r="L35">
        <v>132.6</v>
      </c>
      <c r="M35">
        <v>149.7</v>
      </c>
      <c r="N35">
        <v>164.1</v>
      </c>
      <c r="O35">
        <v>197.9</v>
      </c>
      <c r="P35">
        <v>225.6</v>
      </c>
      <c r="Q35">
        <v>268.3</v>
      </c>
      <c r="R35">
        <v>338.6</v>
      </c>
      <c r="S35">
        <v>393.6</v>
      </c>
      <c r="T35">
        <v>447.8</v>
      </c>
      <c r="U35">
        <v>541.6</v>
      </c>
      <c r="V35">
        <v>624.9</v>
      </c>
      <c r="W35">
        <v>708.4</v>
      </c>
      <c r="X35">
        <v>788</v>
      </c>
      <c r="Y35">
        <v>945.1</v>
      </c>
      <c r="Z35">
        <v>1035.3</v>
      </c>
      <c r="AA35">
        <v>1139.3</v>
      </c>
      <c r="AB35">
        <v>1346.4</v>
      </c>
      <c r="AC35">
        <v>1585.2</v>
      </c>
      <c r="AD35">
        <v>1809.1</v>
      </c>
      <c r="AE35">
        <v>2028.1</v>
      </c>
      <c r="AF35">
        <v>2298.8</v>
      </c>
      <c r="AG35">
        <v>2586</v>
      </c>
      <c r="AH35">
        <v>3056.6</v>
      </c>
      <c r="AI35">
        <v>3618.4</v>
      </c>
      <c r="AJ35">
        <v>4415</v>
      </c>
      <c r="AK35">
        <v>4977.7</v>
      </c>
      <c r="AL35">
        <v>5505.8</v>
      </c>
      <c r="AM35">
        <v>6367</v>
      </c>
      <c r="AN35">
        <v>6785.2</v>
      </c>
      <c r="AO35">
        <v>7200</v>
      </c>
      <c r="AP35">
        <v>7926.4</v>
      </c>
      <c r="AQ35">
        <v>7934.8</v>
      </c>
      <c r="AR35">
        <v>9994.2</v>
      </c>
      <c r="AS35">
        <v>9839.2</v>
      </c>
      <c r="AT35">
        <v>10191.8</v>
      </c>
      <c r="AU35">
        <v>10249.9</v>
      </c>
      <c r="AV35">
        <v>9831.9</v>
      </c>
      <c r="AW35">
        <v>9236</v>
      </c>
      <c r="AX35">
        <v>8300.9</v>
      </c>
      <c r="AY35">
        <v>6737.4</v>
      </c>
      <c r="AZ35">
        <v>6749.7</v>
      </c>
      <c r="BA35">
        <v>7393.4</v>
      </c>
      <c r="BB35">
        <v>8316.7</v>
      </c>
      <c r="BC35">
        <v>8033.2</v>
      </c>
      <c r="BD35">
        <v>9341.4</v>
      </c>
      <c r="BE35">
        <v>9481.6</v>
      </c>
      <c r="BF35">
        <v>8765.8</v>
      </c>
      <c r="BG35">
        <v>8137.5</v>
      </c>
      <c r="BH35">
        <v>7845.9</v>
      </c>
      <c r="BI35">
        <v>9999.5</v>
      </c>
      <c r="BJ35">
        <v>9900</v>
      </c>
      <c r="BK35">
        <v>15975.7</v>
      </c>
      <c r="BL35">
        <v>16319.9</v>
      </c>
      <c r="BM35">
        <v>13195.1</v>
      </c>
      <c r="BN35">
        <v>11909.4</v>
      </c>
      <c r="BO35">
        <v>12581</v>
      </c>
      <c r="BP35">
        <v>12953.44</v>
      </c>
      <c r="BQ35">
        <v>12898</v>
      </c>
      <c r="BR35">
        <v>15757</v>
      </c>
      <c r="BS35">
        <v>15833</v>
      </c>
      <c r="BT35">
        <v>17652</v>
      </c>
      <c r="BU35">
        <v>17428</v>
      </c>
    </row>
    <row r="36" spans="1:73" ht="12.75">
      <c r="B36" t="s">
        <v>73</v>
      </c>
      <c r="C36">
        <v>145.3</v>
      </c>
      <c r="D36">
        <v>171.4</v>
      </c>
      <c r="E36">
        <v>203.1</v>
      </c>
      <c r="F36">
        <v>259.8</v>
      </c>
      <c r="G36">
        <v>303</v>
      </c>
      <c r="H36">
        <v>353.2</v>
      </c>
      <c r="I36">
        <v>433.2</v>
      </c>
      <c r="J36">
        <v>505.2</v>
      </c>
      <c r="K36">
        <v>601.5</v>
      </c>
      <c r="L36">
        <v>716.6</v>
      </c>
      <c r="M36">
        <v>819.8</v>
      </c>
      <c r="N36">
        <v>905.6</v>
      </c>
      <c r="O36">
        <v>1074.5</v>
      </c>
      <c r="P36">
        <v>1255.6</v>
      </c>
      <c r="Q36">
        <v>1503.9</v>
      </c>
      <c r="R36">
        <v>1816.8</v>
      </c>
      <c r="S36">
        <v>2075.4</v>
      </c>
      <c r="T36">
        <v>2315.7</v>
      </c>
      <c r="U36">
        <v>2613.4</v>
      </c>
      <c r="V36">
        <v>3005.5</v>
      </c>
      <c r="W36">
        <v>3398.9</v>
      </c>
      <c r="X36">
        <v>3770.8</v>
      </c>
      <c r="Y36">
        <v>4379.6</v>
      </c>
      <c r="Z36">
        <v>4939.8</v>
      </c>
      <c r="AA36">
        <v>5600.9</v>
      </c>
      <c r="AB36">
        <v>6358.4</v>
      </c>
      <c r="AC36">
        <v>7437.6</v>
      </c>
      <c r="AD36">
        <v>8540.4</v>
      </c>
      <c r="AE36">
        <v>9723</v>
      </c>
      <c r="AF36">
        <v>11067.1</v>
      </c>
      <c r="AG36">
        <v>12649.1</v>
      </c>
      <c r="AH36">
        <v>14175.2</v>
      </c>
      <c r="AI36">
        <v>17076.2</v>
      </c>
      <c r="AJ36">
        <v>20268.9</v>
      </c>
      <c r="AK36">
        <v>22957.8</v>
      </c>
      <c r="AL36">
        <v>25444.5</v>
      </c>
      <c r="AM36">
        <v>27090.5</v>
      </c>
      <c r="AN36">
        <v>28517.5</v>
      </c>
      <c r="AO36">
        <v>30190.1</v>
      </c>
      <c r="AP36">
        <v>31386.6</v>
      </c>
      <c r="AQ36">
        <v>33099.5</v>
      </c>
      <c r="AR36">
        <v>36776.8</v>
      </c>
      <c r="AS36">
        <v>38410.4</v>
      </c>
      <c r="AT36">
        <v>41850.1</v>
      </c>
      <c r="AU36">
        <v>44619.8</v>
      </c>
      <c r="AV36">
        <v>45756.4</v>
      </c>
      <c r="AW36">
        <v>47830.7</v>
      </c>
      <c r="AX36">
        <v>45145.4</v>
      </c>
      <c r="AY36">
        <v>44380.2</v>
      </c>
      <c r="AZ36">
        <v>43945.9</v>
      </c>
      <c r="BA36">
        <v>48182.5</v>
      </c>
      <c r="BB36">
        <v>51667.5</v>
      </c>
      <c r="BC36">
        <v>58810.7</v>
      </c>
      <c r="BD36">
        <v>59299.3</v>
      </c>
      <c r="BE36">
        <v>62247.7</v>
      </c>
      <c r="BF36">
        <v>59482.4</v>
      </c>
      <c r="BG36">
        <v>69373.7</v>
      </c>
      <c r="BH36">
        <v>66642.6</v>
      </c>
      <c r="BI36">
        <v>71993.1</v>
      </c>
      <c r="BJ36">
        <v>68748.1</v>
      </c>
      <c r="BK36">
        <v>76876.9</v>
      </c>
      <c r="BL36">
        <v>80602.9</v>
      </c>
      <c r="BM36">
        <v>75534.9</v>
      </c>
      <c r="BN36">
        <v>83058.9</v>
      </c>
      <c r="BO36">
        <v>88372</v>
      </c>
      <c r="BP36">
        <v>84193</v>
      </c>
      <c r="BQ36">
        <v>84886</v>
      </c>
      <c r="BR36">
        <v>89060</v>
      </c>
      <c r="BS36">
        <v>94580</v>
      </c>
      <c r="BT36">
        <v>96850</v>
      </c>
      <c r="BU36">
        <v>101009</v>
      </c>
    </row>
    <row r="37" spans="1:66" ht="12.75">
      <c r="A37" t="s">
        <v>87</v>
      </c>
      <c r="B37" t="s">
        <v>71</v>
      </c>
      <c r="C37">
        <v>28.1</v>
      </c>
      <c r="D37">
        <v>21.1</v>
      </c>
      <c r="E37">
        <v>29.6</v>
      </c>
      <c r="F37">
        <v>30.4</v>
      </c>
      <c r="G37">
        <v>37.8</v>
      </c>
      <c r="H37">
        <v>34.2</v>
      </c>
      <c r="I37">
        <v>52.3</v>
      </c>
      <c r="J37">
        <v>61.4</v>
      </c>
      <c r="K37">
        <v>82.9</v>
      </c>
      <c r="L37">
        <v>132.5</v>
      </c>
      <c r="M37">
        <v>149.6</v>
      </c>
      <c r="N37">
        <v>164</v>
      </c>
      <c r="O37">
        <v>197.8</v>
      </c>
      <c r="P37">
        <v>225.4</v>
      </c>
      <c r="Q37">
        <v>268.1</v>
      </c>
      <c r="R37">
        <v>338.1</v>
      </c>
      <c r="S37">
        <v>393</v>
      </c>
      <c r="T37">
        <v>447.1</v>
      </c>
      <c r="U37">
        <v>540.5</v>
      </c>
      <c r="V37">
        <v>623.7</v>
      </c>
      <c r="W37">
        <v>707</v>
      </c>
      <c r="X37">
        <v>786.6</v>
      </c>
      <c r="Y37">
        <v>943.1</v>
      </c>
      <c r="Z37">
        <v>1033.7</v>
      </c>
      <c r="AA37">
        <v>1137.2</v>
      </c>
      <c r="AB37">
        <v>1344.5</v>
      </c>
      <c r="AC37">
        <v>1582.4</v>
      </c>
      <c r="AD37">
        <v>1806.1</v>
      </c>
      <c r="AE37">
        <v>2024.7</v>
      </c>
      <c r="AF37">
        <v>2298.8</v>
      </c>
      <c r="AG37">
        <v>2586</v>
      </c>
      <c r="AH37">
        <v>3056.6</v>
      </c>
      <c r="AI37">
        <v>3618.4</v>
      </c>
      <c r="AJ37">
        <v>4415</v>
      </c>
      <c r="AK37">
        <v>4977.7</v>
      </c>
      <c r="AL37">
        <v>5505.8</v>
      </c>
      <c r="AM37">
        <v>6367</v>
      </c>
      <c r="AN37">
        <v>6785.2</v>
      </c>
      <c r="AO37">
        <v>7200</v>
      </c>
      <c r="AP37">
        <v>7926.4</v>
      </c>
      <c r="AQ37">
        <v>7934.8</v>
      </c>
      <c r="AR37">
        <v>9994.2</v>
      </c>
      <c r="AS37">
        <v>9839.2</v>
      </c>
      <c r="AT37">
        <v>10191.8</v>
      </c>
      <c r="AU37">
        <v>10249.9</v>
      </c>
      <c r="AV37">
        <v>9831.9</v>
      </c>
      <c r="AW37">
        <v>9236</v>
      </c>
      <c r="AX37">
        <v>8300.9</v>
      </c>
      <c r="AY37">
        <v>6737.4</v>
      </c>
      <c r="AZ37">
        <v>6749.7</v>
      </c>
      <c r="BA37">
        <v>7393.4</v>
      </c>
      <c r="BB37">
        <v>8316.7</v>
      </c>
      <c r="BC37">
        <v>8033.2</v>
      </c>
      <c r="BD37">
        <v>9341.4</v>
      </c>
      <c r="BE37">
        <v>9481.6</v>
      </c>
      <c r="BF37">
        <v>8765.8</v>
      </c>
      <c r="BG37">
        <v>8137.5</v>
      </c>
      <c r="BH37">
        <v>7845.9</v>
      </c>
      <c r="BI37">
        <v>9999.5</v>
      </c>
      <c r="BJ37">
        <v>9900</v>
      </c>
      <c r="BK37">
        <v>15975.7</v>
      </c>
      <c r="BL37">
        <v>16319.9</v>
      </c>
      <c r="BM37">
        <v>13195.1</v>
      </c>
      <c r="BN37">
        <v>11909.4</v>
      </c>
    </row>
    <row r="38" spans="1:66" ht="12.75">
      <c r="B38" t="s">
        <v>73</v>
      </c>
      <c r="C38">
        <v>145.3</v>
      </c>
      <c r="D38">
        <v>171.4</v>
      </c>
      <c r="E38">
        <v>203.1</v>
      </c>
      <c r="F38">
        <v>259.8</v>
      </c>
      <c r="G38">
        <v>303</v>
      </c>
      <c r="H38">
        <v>353.2</v>
      </c>
      <c r="I38">
        <v>433.2</v>
      </c>
      <c r="J38">
        <v>505.2</v>
      </c>
      <c r="K38">
        <v>601.5</v>
      </c>
      <c r="L38">
        <v>716.6</v>
      </c>
      <c r="M38">
        <v>819.8</v>
      </c>
      <c r="N38">
        <v>905.6</v>
      </c>
      <c r="O38">
        <v>1074.5</v>
      </c>
      <c r="P38">
        <v>1255.6</v>
      </c>
      <c r="Q38">
        <v>1503.9</v>
      </c>
      <c r="R38">
        <v>1816.8</v>
      </c>
      <c r="S38">
        <v>2075.4</v>
      </c>
      <c r="T38">
        <v>2315.8</v>
      </c>
      <c r="U38">
        <v>2613.4</v>
      </c>
      <c r="V38">
        <v>3005.5</v>
      </c>
      <c r="W38">
        <v>3398.9</v>
      </c>
      <c r="X38">
        <v>3770.8</v>
      </c>
      <c r="Y38">
        <v>4379.7</v>
      </c>
      <c r="Z38">
        <v>4939.8</v>
      </c>
      <c r="AA38">
        <v>5600.9</v>
      </c>
      <c r="AB38">
        <v>6358.4</v>
      </c>
      <c r="AC38">
        <v>7437.6</v>
      </c>
      <c r="AD38">
        <v>8540.4</v>
      </c>
      <c r="AE38">
        <v>9723</v>
      </c>
      <c r="AF38">
        <v>11067.1</v>
      </c>
      <c r="AG38">
        <v>12649.1</v>
      </c>
      <c r="AH38">
        <v>14175.2</v>
      </c>
      <c r="AI38">
        <v>17076.2</v>
      </c>
      <c r="AJ38">
        <v>20268.9</v>
      </c>
      <c r="AK38">
        <v>22957.8</v>
      </c>
      <c r="AL38">
        <v>25444.5</v>
      </c>
      <c r="AM38">
        <v>27090.5</v>
      </c>
      <c r="AN38">
        <v>28517.5</v>
      </c>
      <c r="AO38">
        <v>30190.1</v>
      </c>
      <c r="AP38">
        <v>31386.6</v>
      </c>
      <c r="AQ38">
        <v>33099.5</v>
      </c>
      <c r="AR38">
        <v>36776.8</v>
      </c>
      <c r="AS38">
        <v>38410.4</v>
      </c>
      <c r="AT38">
        <v>41850.1</v>
      </c>
      <c r="AU38">
        <v>44619.8</v>
      </c>
      <c r="AV38">
        <v>45756.4</v>
      </c>
      <c r="AW38">
        <v>47830.7</v>
      </c>
      <c r="AX38">
        <v>45145.4</v>
      </c>
      <c r="AY38">
        <v>44380.2</v>
      </c>
      <c r="AZ38">
        <v>43945.9</v>
      </c>
      <c r="BA38">
        <v>48182.5</v>
      </c>
      <c r="BB38">
        <v>51667.5</v>
      </c>
      <c r="BC38">
        <v>58810.7</v>
      </c>
      <c r="BD38">
        <v>59299.3</v>
      </c>
      <c r="BE38">
        <v>62247.7</v>
      </c>
      <c r="BF38">
        <v>59482.4</v>
      </c>
      <c r="BG38">
        <v>69373.7</v>
      </c>
      <c r="BH38">
        <v>66642.6</v>
      </c>
      <c r="BI38">
        <v>71993.1</v>
      </c>
      <c r="BJ38">
        <v>68748.1</v>
      </c>
      <c r="BK38">
        <v>76876.9</v>
      </c>
      <c r="BL38">
        <v>80602.9</v>
      </c>
      <c r="BM38">
        <v>75534.9</v>
      </c>
      <c r="BN38">
        <v>83058.9</v>
      </c>
    </row>
    <row r="39" spans="1:73" ht="12.75">
      <c r="A39" t="s">
        <v>187</v>
      </c>
      <c r="B39" t="s">
        <v>71</v>
      </c>
      <c r="C39">
        <v>363.1</v>
      </c>
      <c r="D39">
        <v>359</v>
      </c>
      <c r="E39">
        <v>334.5</v>
      </c>
      <c r="F39">
        <v>341.7</v>
      </c>
      <c r="G39">
        <v>411.5</v>
      </c>
      <c r="H39">
        <v>357.9</v>
      </c>
      <c r="I39">
        <v>306.7</v>
      </c>
      <c r="J39">
        <v>313.5</v>
      </c>
      <c r="K39">
        <v>342.8</v>
      </c>
      <c r="L39">
        <v>240.5</v>
      </c>
      <c r="M39">
        <v>341.8</v>
      </c>
      <c r="N39">
        <v>385.8</v>
      </c>
      <c r="O39">
        <v>458.1</v>
      </c>
      <c r="P39">
        <v>441</v>
      </c>
      <c r="Q39">
        <v>476</v>
      </c>
      <c r="R39">
        <v>564.4</v>
      </c>
      <c r="S39">
        <v>647.4</v>
      </c>
      <c r="T39">
        <v>1013.9</v>
      </c>
      <c r="U39">
        <v>1035.1</v>
      </c>
      <c r="V39">
        <v>1101.2</v>
      </c>
      <c r="W39">
        <v>1238.7</v>
      </c>
      <c r="X39">
        <v>1270.5</v>
      </c>
      <c r="Y39">
        <v>1229.8</v>
      </c>
      <c r="Z39">
        <v>1366.1</v>
      </c>
      <c r="AA39">
        <v>1661</v>
      </c>
      <c r="AB39">
        <v>1952.4</v>
      </c>
      <c r="AC39">
        <v>2601.3</v>
      </c>
      <c r="AD39">
        <v>4429</v>
      </c>
      <c r="AE39">
        <v>3061.3</v>
      </c>
      <c r="AF39">
        <v>2877</v>
      </c>
      <c r="AG39">
        <v>3447.1</v>
      </c>
      <c r="AH39">
        <v>3534.3</v>
      </c>
      <c r="AI39">
        <v>4224</v>
      </c>
      <c r="AJ39">
        <v>5261.3</v>
      </c>
      <c r="AK39">
        <v>5583</v>
      </c>
      <c r="AL39">
        <v>6865.6</v>
      </c>
      <c r="AM39">
        <v>6288.1</v>
      </c>
      <c r="AN39">
        <v>7094.1</v>
      </c>
      <c r="AO39">
        <v>6723.8</v>
      </c>
      <c r="AP39">
        <v>6566.5</v>
      </c>
      <c r="AQ39">
        <v>7207.2</v>
      </c>
      <c r="AR39">
        <v>8915.4</v>
      </c>
      <c r="AS39">
        <v>9418.7</v>
      </c>
      <c r="AT39">
        <v>11812</v>
      </c>
      <c r="AU39">
        <v>19236.9</v>
      </c>
      <c r="AV39">
        <v>11863.5</v>
      </c>
      <c r="AW39">
        <v>10308.3</v>
      </c>
      <c r="AX39">
        <v>12727</v>
      </c>
      <c r="AY39">
        <v>15087.7</v>
      </c>
      <c r="AZ39">
        <v>10934.2</v>
      </c>
      <c r="BA39">
        <v>15257.1</v>
      </c>
      <c r="BB39">
        <v>11020.7</v>
      </c>
      <c r="BC39">
        <v>11028.3</v>
      </c>
      <c r="BD39">
        <v>11057.3</v>
      </c>
      <c r="BE39">
        <v>10876.7</v>
      </c>
      <c r="BF39">
        <v>13014.1</v>
      </c>
      <c r="BG39">
        <v>14387.4</v>
      </c>
      <c r="BH39">
        <v>14595.6</v>
      </c>
      <c r="BI39">
        <v>16325.7</v>
      </c>
      <c r="BJ39">
        <v>19816</v>
      </c>
      <c r="BK39">
        <v>19836</v>
      </c>
      <c r="BL39">
        <v>18632</v>
      </c>
      <c r="BM39">
        <v>20752.7</v>
      </c>
      <c r="BN39">
        <v>19473.3</v>
      </c>
      <c r="BO39">
        <v>21792</v>
      </c>
      <c r="BP39">
        <v>20565.1</v>
      </c>
      <c r="BQ39">
        <v>23257.31</v>
      </c>
      <c r="BR39">
        <v>23737</v>
      </c>
      <c r="BS39">
        <v>30526.65</v>
      </c>
      <c r="BT39">
        <v>21751.12</v>
      </c>
      <c r="BU39">
        <v>21864.69</v>
      </c>
    </row>
    <row r="40" spans="1:73" ht="12.75">
      <c r="B40" t="s">
        <v>73</v>
      </c>
      <c r="C40">
        <v>8.7</v>
      </c>
      <c r="D40">
        <v>9.7</v>
      </c>
      <c r="E40">
        <v>10.8</v>
      </c>
      <c r="F40">
        <v>12</v>
      </c>
      <c r="G40">
        <v>13.1</v>
      </c>
      <c r="H40">
        <v>14.3</v>
      </c>
      <c r="I40">
        <v>15.6</v>
      </c>
      <c r="J40">
        <v>17.1</v>
      </c>
      <c r="K40">
        <v>18.9</v>
      </c>
      <c r="L40">
        <v>20.9</v>
      </c>
      <c r="M40">
        <v>23.1</v>
      </c>
      <c r="N40">
        <v>24</v>
      </c>
      <c r="O40">
        <v>25.2</v>
      </c>
      <c r="P40">
        <v>28.1</v>
      </c>
      <c r="Q40">
        <v>31.9</v>
      </c>
      <c r="R40">
        <v>39.2</v>
      </c>
      <c r="S40">
        <v>45.1</v>
      </c>
      <c r="T40">
        <v>50.4</v>
      </c>
      <c r="U40">
        <v>52.2</v>
      </c>
      <c r="V40">
        <v>55.5</v>
      </c>
      <c r="W40">
        <v>62.4</v>
      </c>
      <c r="X40">
        <v>68.6</v>
      </c>
      <c r="Y40">
        <v>91.9</v>
      </c>
      <c r="Z40">
        <v>103.5</v>
      </c>
      <c r="AA40">
        <v>113.2</v>
      </c>
      <c r="AB40">
        <v>165.6</v>
      </c>
      <c r="AC40">
        <v>244.7</v>
      </c>
      <c r="AD40">
        <v>281.4</v>
      </c>
      <c r="AE40">
        <v>338.2</v>
      </c>
      <c r="AF40">
        <v>314.5</v>
      </c>
      <c r="AG40">
        <v>418.3</v>
      </c>
      <c r="AH40">
        <v>441.5</v>
      </c>
      <c r="AI40">
        <v>549.1</v>
      </c>
      <c r="AJ40">
        <v>750.5</v>
      </c>
      <c r="AK40">
        <v>704.5</v>
      </c>
      <c r="AL40">
        <v>865.2</v>
      </c>
      <c r="AM40">
        <v>885.8</v>
      </c>
      <c r="AN40">
        <v>793</v>
      </c>
      <c r="AO40">
        <v>798</v>
      </c>
      <c r="AP40">
        <v>838.7</v>
      </c>
      <c r="AQ40">
        <v>842.8</v>
      </c>
      <c r="AR40">
        <v>1085.4</v>
      </c>
      <c r="AS40">
        <v>780.2</v>
      </c>
      <c r="AT40">
        <v>1052.8</v>
      </c>
      <c r="AU40">
        <v>1036</v>
      </c>
      <c r="AV40">
        <v>1173</v>
      </c>
      <c r="AW40">
        <v>8106</v>
      </c>
      <c r="AX40">
        <v>1567.4</v>
      </c>
      <c r="AY40">
        <v>1242.6</v>
      </c>
      <c r="AZ40">
        <v>1251.9</v>
      </c>
      <c r="BA40">
        <v>1794</v>
      </c>
      <c r="BB40">
        <v>2266.9</v>
      </c>
      <c r="BC40">
        <v>1403.9</v>
      </c>
      <c r="BD40">
        <v>1593.3</v>
      </c>
      <c r="BE40">
        <v>1472.3</v>
      </c>
      <c r="BF40">
        <v>1450.9</v>
      </c>
      <c r="BG40">
        <v>1412.3</v>
      </c>
      <c r="BH40">
        <v>4027.3</v>
      </c>
      <c r="BI40">
        <v>1275.3</v>
      </c>
      <c r="BJ40">
        <v>1284.7</v>
      </c>
      <c r="BK40">
        <v>1383.6</v>
      </c>
      <c r="BL40">
        <v>1458</v>
      </c>
      <c r="BM40">
        <v>1875</v>
      </c>
      <c r="BN40">
        <v>2079.5</v>
      </c>
      <c r="BO40">
        <v>2414</v>
      </c>
      <c r="BP40">
        <v>2400.6</v>
      </c>
      <c r="BQ40">
        <v>3587</v>
      </c>
      <c r="BR40">
        <v>2732</v>
      </c>
      <c r="BS40">
        <v>7054.35</v>
      </c>
      <c r="BT40">
        <v>2149</v>
      </c>
      <c r="BU40">
        <v>2672</v>
      </c>
    </row>
    <row r="41" spans="1:73" ht="12.75">
      <c r="A41" t="s">
        <v>188</v>
      </c>
      <c r="B41" t="s">
        <v>71</v>
      </c>
      <c r="C41">
        <v>-65.9</v>
      </c>
      <c r="D41">
        <v>-71.3</v>
      </c>
      <c r="E41">
        <v>-70.3</v>
      </c>
      <c r="F41">
        <v>-81.2</v>
      </c>
      <c r="G41">
        <v>-84.9</v>
      </c>
      <c r="H41">
        <v>-93.5</v>
      </c>
      <c r="I41">
        <v>-99.9</v>
      </c>
      <c r="J41">
        <v>-99.2</v>
      </c>
      <c r="K41">
        <v>-101.7</v>
      </c>
      <c r="L41">
        <v>-104</v>
      </c>
      <c r="M41">
        <v>-112.4</v>
      </c>
      <c r="N41">
        <v>-117.9</v>
      </c>
      <c r="O41">
        <v>-130.2</v>
      </c>
      <c r="P41">
        <v>-136.4</v>
      </c>
      <c r="Q41">
        <v>-126</v>
      </c>
      <c r="R41">
        <v>-137.5</v>
      </c>
      <c r="S41">
        <v>-143.6</v>
      </c>
      <c r="T41">
        <v>-158.1</v>
      </c>
      <c r="U41">
        <v>-168.6</v>
      </c>
      <c r="V41">
        <v>-173</v>
      </c>
      <c r="W41">
        <v>-198.2</v>
      </c>
      <c r="X41">
        <v>-209.6</v>
      </c>
      <c r="Y41">
        <v>-301</v>
      </c>
      <c r="Z41">
        <v>-271</v>
      </c>
      <c r="AA41">
        <v>-290.4</v>
      </c>
      <c r="AB41">
        <v>-390.9</v>
      </c>
      <c r="AC41">
        <v>-478.6</v>
      </c>
      <c r="AD41">
        <v>-552</v>
      </c>
      <c r="AE41">
        <v>-584.2</v>
      </c>
      <c r="AF41">
        <v>-618.4</v>
      </c>
      <c r="AG41">
        <v>-715.4</v>
      </c>
      <c r="AH41">
        <v>-788</v>
      </c>
      <c r="AI41">
        <v>-1162.4</v>
      </c>
      <c r="AJ41">
        <v>-1247</v>
      </c>
      <c r="AK41">
        <v>-1302.4</v>
      </c>
      <c r="AL41">
        <v>-1513.5</v>
      </c>
      <c r="AM41">
        <v>-2294.9</v>
      </c>
      <c r="AN41">
        <v>-1580.3</v>
      </c>
      <c r="AO41">
        <v>-1615.9</v>
      </c>
      <c r="AP41">
        <v>-1621.1</v>
      </c>
      <c r="AQ41">
        <v>-1388.3</v>
      </c>
      <c r="AR41">
        <v>-1606.8</v>
      </c>
      <c r="AS41">
        <v>-1656.2</v>
      </c>
      <c r="AT41">
        <v>-1653.1</v>
      </c>
      <c r="AU41">
        <v>-1669.1</v>
      </c>
      <c r="AV41">
        <v>-2222</v>
      </c>
      <c r="AW41">
        <v>-2060</v>
      </c>
      <c r="AX41">
        <v>-1852</v>
      </c>
      <c r="AY41">
        <v>-1067.2</v>
      </c>
      <c r="AZ41">
        <v>-1217</v>
      </c>
      <c r="BA41">
        <v>-1373</v>
      </c>
      <c r="BB41">
        <v>-1905</v>
      </c>
      <c r="BC41">
        <v>-2327.2</v>
      </c>
      <c r="BD41">
        <v>-2001</v>
      </c>
      <c r="BE41">
        <v>-10908.8</v>
      </c>
      <c r="BF41">
        <v>-3530.1</v>
      </c>
      <c r="BG41">
        <v>-3085</v>
      </c>
      <c r="BH41">
        <v>-4380</v>
      </c>
      <c r="BI41">
        <v>-2228</v>
      </c>
      <c r="BJ41">
        <v>-2163</v>
      </c>
      <c r="BK41">
        <v>-1961</v>
      </c>
      <c r="BL41">
        <v>-1632</v>
      </c>
      <c r="BM41">
        <v>-1748</v>
      </c>
      <c r="BN41">
        <v>-2488</v>
      </c>
      <c r="BO41">
        <v>-1775</v>
      </c>
      <c r="BP41">
        <v>-1707.56</v>
      </c>
      <c r="BQ41">
        <v>-2437.07</v>
      </c>
      <c r="BR41">
        <v>-2612</v>
      </c>
      <c r="BS41">
        <v>-1655</v>
      </c>
      <c r="BT41">
        <v>-3064</v>
      </c>
      <c r="BU41">
        <v>-2234</v>
      </c>
    </row>
    <row r="42" spans="1:73" ht="12.75">
      <c r="B42" t="s">
        <v>73</v>
      </c>
      <c r="V42">
        <v>-0.4</v>
      </c>
      <c r="W42">
        <v>-1</v>
      </c>
      <c r="X42">
        <v>-1</v>
      </c>
      <c r="Y42">
        <v>-1</v>
      </c>
      <c r="Z42">
        <v>-2</v>
      </c>
      <c r="AA42">
        <v>-1</v>
      </c>
      <c r="AB42">
        <v>-2</v>
      </c>
      <c r="AC42">
        <v>-2</v>
      </c>
      <c r="AD42">
        <v>-3</v>
      </c>
      <c r="AE42">
        <v>-3</v>
      </c>
      <c r="AF42">
        <v>-4</v>
      </c>
      <c r="AG42">
        <v>-4</v>
      </c>
      <c r="AH42">
        <v>-4</v>
      </c>
      <c r="AI42">
        <v>-6</v>
      </c>
      <c r="AJ42">
        <v>-6</v>
      </c>
      <c r="AK42">
        <v>-7</v>
      </c>
      <c r="AL42">
        <v>-8</v>
      </c>
      <c r="AM42">
        <v>-8</v>
      </c>
      <c r="AN42">
        <v>-7</v>
      </c>
      <c r="AO42">
        <v>-8</v>
      </c>
      <c r="AP42">
        <v>-8</v>
      </c>
      <c r="AQ42">
        <v>-7</v>
      </c>
      <c r="AR42">
        <v>-8</v>
      </c>
      <c r="AS42">
        <v>-7</v>
      </c>
      <c r="AT42">
        <v>-85.6</v>
      </c>
      <c r="AU42">
        <v>-297</v>
      </c>
      <c r="AV42">
        <v>-609</v>
      </c>
      <c r="AW42">
        <v>-208</v>
      </c>
      <c r="AX42">
        <v>-366</v>
      </c>
      <c r="AY42">
        <v>-352</v>
      </c>
      <c r="AZ42">
        <v>-202</v>
      </c>
      <c r="BA42">
        <v>-12841.1</v>
      </c>
      <c r="BB42">
        <v>-5123.1</v>
      </c>
      <c r="BC42">
        <v>-1583</v>
      </c>
      <c r="BD42">
        <v>-786</v>
      </c>
      <c r="BE42">
        <v>-661</v>
      </c>
      <c r="BF42">
        <v>-355</v>
      </c>
      <c r="BG42">
        <v>-1897</v>
      </c>
      <c r="BH42">
        <v>-1115</v>
      </c>
      <c r="BI42">
        <v>-644</v>
      </c>
      <c r="BJ42">
        <v>-255</v>
      </c>
      <c r="BK42">
        <v>-1187</v>
      </c>
      <c r="BL42">
        <v>-80</v>
      </c>
      <c r="BM42">
        <v>-1921</v>
      </c>
      <c r="BN42">
        <v>-338</v>
      </c>
      <c r="BO42">
        <v>-1076</v>
      </c>
      <c r="BP42">
        <v>-506</v>
      </c>
      <c r="BQ42">
        <v>-1695</v>
      </c>
      <c r="BR42">
        <v>-282</v>
      </c>
      <c r="BS42">
        <v>-172</v>
      </c>
      <c r="BT42">
        <v>-177</v>
      </c>
      <c r="BU42">
        <v>-175.92</v>
      </c>
    </row>
    <row r="43" spans="1:2" ht="12.75">
      <c r="A43" t="s">
        <v>88</v>
      </c>
      <c r="B43" t="s">
        <v>71</v>
      </c>
    </row>
    <row r="44" spans="1:67" ht="12.75">
      <c r="B44" t="s">
        <v>73</v>
      </c>
      <c r="BO44">
        <v>0</v>
      </c>
    </row>
    <row r="45" spans="1:2" ht="12.75">
      <c r="A45" t="s">
        <v>89</v>
      </c>
      <c r="B45" t="s">
        <v>71</v>
      </c>
    </row>
    <row r="46" spans="1:2" ht="12.75">
      <c r="B46" t="s">
        <v>73</v>
      </c>
    </row>
    <row r="47" spans="1:2" ht="12.75">
      <c r="A47" t="s">
        <v>90</v>
      </c>
      <c r="B47" t="s">
        <v>71</v>
      </c>
    </row>
    <row r="48" spans="1:2" ht="12.75">
      <c r="B48" t="s">
        <v>73</v>
      </c>
    </row>
    <row r="49" spans="1:73" ht="12.75">
      <c r="A49" t="s">
        <v>91</v>
      </c>
      <c r="B49" t="s">
        <v>71</v>
      </c>
      <c r="C49">
        <v>1370.9</v>
      </c>
      <c r="D49">
        <v>1794.1</v>
      </c>
      <c r="E49">
        <v>2308.2</v>
      </c>
      <c r="F49">
        <v>2334.8</v>
      </c>
      <c r="G49">
        <v>2423.6</v>
      </c>
      <c r="H49">
        <v>2497.2</v>
      </c>
      <c r="I49">
        <v>2853.5</v>
      </c>
      <c r="J49">
        <v>3173.6</v>
      </c>
      <c r="K49">
        <v>3553.3</v>
      </c>
      <c r="L49">
        <v>4131.2</v>
      </c>
      <c r="M49">
        <v>4655.9</v>
      </c>
      <c r="N49">
        <v>5500</v>
      </c>
      <c r="O49">
        <v>5768.8</v>
      </c>
      <c r="P49">
        <v>5991.9</v>
      </c>
      <c r="Q49">
        <v>6495.7</v>
      </c>
      <c r="R49">
        <v>7450</v>
      </c>
      <c r="S49">
        <v>8222.1</v>
      </c>
      <c r="T49">
        <v>8958</v>
      </c>
      <c r="U49">
        <v>9827.9</v>
      </c>
      <c r="V49">
        <v>10203.2</v>
      </c>
      <c r="W49">
        <v>12294.4</v>
      </c>
      <c r="X49">
        <v>13865.8</v>
      </c>
      <c r="Y49">
        <v>15922.3</v>
      </c>
      <c r="Z49">
        <v>17469</v>
      </c>
      <c r="AA49">
        <v>20634.9</v>
      </c>
      <c r="AB49">
        <v>22178.5</v>
      </c>
      <c r="AC49">
        <v>22342.3</v>
      </c>
      <c r="AD49">
        <v>26324.2</v>
      </c>
      <c r="AE49">
        <v>31522</v>
      </c>
      <c r="AF49">
        <v>33834.3</v>
      </c>
      <c r="AG49">
        <v>38264.5</v>
      </c>
      <c r="AH49">
        <v>41774.5</v>
      </c>
      <c r="AI49">
        <v>42782.7</v>
      </c>
      <c r="AJ49">
        <v>47589</v>
      </c>
      <c r="AK49">
        <v>52515.2</v>
      </c>
      <c r="AL49">
        <v>62728.1</v>
      </c>
      <c r="AM49">
        <v>72292</v>
      </c>
      <c r="AN49">
        <v>96358.5</v>
      </c>
      <c r="AO49">
        <v>102268.9</v>
      </c>
      <c r="AP49">
        <v>122753.5</v>
      </c>
      <c r="AQ49">
        <v>129197.8</v>
      </c>
      <c r="AR49">
        <v>130242.6</v>
      </c>
      <c r="AS49">
        <v>135105</v>
      </c>
      <c r="AT49">
        <v>138896.7</v>
      </c>
      <c r="AU49">
        <v>134091.9</v>
      </c>
      <c r="AV49">
        <v>139187.5</v>
      </c>
      <c r="AW49">
        <v>146529.8</v>
      </c>
      <c r="AX49">
        <v>152429.3</v>
      </c>
      <c r="AY49">
        <v>166091</v>
      </c>
      <c r="AZ49">
        <v>188027</v>
      </c>
      <c r="BA49">
        <v>203284.6</v>
      </c>
      <c r="BB49">
        <v>205032.2</v>
      </c>
      <c r="BC49">
        <v>220442.1</v>
      </c>
      <c r="BD49">
        <v>212595.1</v>
      </c>
      <c r="BE49">
        <v>224885.9</v>
      </c>
      <c r="BF49">
        <v>232613.1</v>
      </c>
      <c r="BG49">
        <v>238998.6</v>
      </c>
      <c r="BH49">
        <v>251830.5</v>
      </c>
      <c r="BI49">
        <v>274718.9</v>
      </c>
      <c r="BJ49">
        <v>262903.5</v>
      </c>
      <c r="BK49">
        <v>236091.1</v>
      </c>
      <c r="BL49">
        <v>261549.2</v>
      </c>
      <c r="BM49">
        <v>275128.9</v>
      </c>
      <c r="BN49">
        <v>264458.9</v>
      </c>
      <c r="BO49">
        <v>288981.57</v>
      </c>
      <c r="BP49">
        <v>292629.19</v>
      </c>
      <c r="BQ49">
        <v>312761.31</v>
      </c>
      <c r="BR49">
        <v>323853.28</v>
      </c>
      <c r="BS49">
        <v>341021.07</v>
      </c>
      <c r="BT49">
        <v>336864.44</v>
      </c>
      <c r="BU49">
        <v>367088.55</v>
      </c>
    </row>
    <row r="50" spans="1:73" ht="12.75">
      <c r="B50" t="s">
        <v>73</v>
      </c>
      <c r="C50">
        <v>164.6</v>
      </c>
      <c r="D50">
        <v>205.5</v>
      </c>
      <c r="E50">
        <v>221.4</v>
      </c>
      <c r="F50">
        <v>323.6</v>
      </c>
      <c r="G50">
        <v>363.2</v>
      </c>
      <c r="H50">
        <v>354.2</v>
      </c>
      <c r="I50">
        <v>350.3</v>
      </c>
      <c r="J50">
        <v>407.4</v>
      </c>
      <c r="K50">
        <v>599.5</v>
      </c>
      <c r="L50">
        <v>745.8</v>
      </c>
      <c r="M50">
        <v>743.7</v>
      </c>
      <c r="N50">
        <v>765.9</v>
      </c>
      <c r="O50">
        <v>840.4</v>
      </c>
      <c r="P50">
        <v>765.3</v>
      </c>
      <c r="Q50">
        <v>889.4</v>
      </c>
      <c r="R50">
        <v>1036.2</v>
      </c>
      <c r="S50">
        <v>1171.8</v>
      </c>
      <c r="T50">
        <v>1214.3</v>
      </c>
      <c r="U50">
        <v>1294.3</v>
      </c>
      <c r="V50">
        <v>1610.8</v>
      </c>
      <c r="W50">
        <v>2265.6</v>
      </c>
      <c r="X50">
        <v>2385.6</v>
      </c>
      <c r="Y50">
        <v>2480</v>
      </c>
      <c r="Z50">
        <v>2481.2</v>
      </c>
      <c r="AA50">
        <v>3479.8</v>
      </c>
      <c r="AB50">
        <v>5125.1</v>
      </c>
      <c r="AC50">
        <v>4350.8</v>
      </c>
      <c r="AD50">
        <v>5044</v>
      </c>
      <c r="AE50">
        <v>5450.7</v>
      </c>
      <c r="AF50">
        <v>5619.6</v>
      </c>
      <c r="AG50">
        <v>6988.4</v>
      </c>
      <c r="AH50">
        <v>9964.7</v>
      </c>
      <c r="AI50">
        <v>12390.3</v>
      </c>
      <c r="AJ50">
        <v>12995.5</v>
      </c>
      <c r="AK50">
        <v>15193.2</v>
      </c>
      <c r="AL50">
        <v>16548</v>
      </c>
      <c r="AM50">
        <v>17859.7</v>
      </c>
      <c r="AN50">
        <v>20139.6</v>
      </c>
      <c r="AO50">
        <v>19999</v>
      </c>
      <c r="AP50">
        <v>23345.8</v>
      </c>
      <c r="AQ50">
        <v>26869.1</v>
      </c>
      <c r="AR50">
        <v>27772</v>
      </c>
      <c r="AS50">
        <v>24004.4</v>
      </c>
      <c r="AT50">
        <v>24303.4</v>
      </c>
      <c r="AU50">
        <v>27346.8</v>
      </c>
      <c r="AV50">
        <v>32321.7</v>
      </c>
      <c r="AW50">
        <v>27558</v>
      </c>
      <c r="AX50">
        <v>27362.3</v>
      </c>
      <c r="AY50">
        <v>31178.2</v>
      </c>
      <c r="AZ50">
        <v>26844.7</v>
      </c>
      <c r="BA50">
        <v>25738.7</v>
      </c>
      <c r="BB50">
        <v>34532.3</v>
      </c>
      <c r="BC50">
        <v>27678.4</v>
      </c>
      <c r="BD50">
        <v>34509.6</v>
      </c>
      <c r="BE50">
        <v>35713.2</v>
      </c>
      <c r="BF50">
        <v>41098.5</v>
      </c>
      <c r="BG50">
        <v>46860</v>
      </c>
      <c r="BH50">
        <v>43618.6</v>
      </c>
      <c r="BI50">
        <v>44048.1</v>
      </c>
      <c r="BJ50">
        <v>63206.8</v>
      </c>
      <c r="BK50">
        <v>59067.3</v>
      </c>
      <c r="BL50">
        <v>54334.8</v>
      </c>
      <c r="BM50">
        <v>56956.7</v>
      </c>
      <c r="BN50">
        <v>53764</v>
      </c>
      <c r="BO50">
        <v>40946</v>
      </c>
      <c r="BP50">
        <v>46354</v>
      </c>
      <c r="BQ50">
        <v>52356</v>
      </c>
      <c r="BR50">
        <v>43160</v>
      </c>
      <c r="BS50">
        <v>32287</v>
      </c>
      <c r="BT50">
        <v>41526</v>
      </c>
      <c r="BU50">
        <v>35850</v>
      </c>
    </row>
    <row r="51" spans="1:73" ht="12.75">
      <c r="A51" t="s">
        <v>92</v>
      </c>
      <c r="B51" t="s">
        <v>71</v>
      </c>
      <c r="C51">
        <v>981.9</v>
      </c>
      <c r="D51">
        <v>1326.2</v>
      </c>
      <c r="E51">
        <v>1674.8</v>
      </c>
      <c r="F51">
        <v>1621.3</v>
      </c>
      <c r="G51">
        <v>1627.9</v>
      </c>
      <c r="H51">
        <v>1697.4</v>
      </c>
      <c r="I51">
        <v>2005.5</v>
      </c>
      <c r="J51">
        <v>2160.2</v>
      </c>
      <c r="K51">
        <v>2457.5</v>
      </c>
      <c r="L51">
        <v>2791.1</v>
      </c>
      <c r="M51">
        <v>3203.9</v>
      </c>
      <c r="N51">
        <v>3895.5</v>
      </c>
      <c r="O51">
        <v>4078.1</v>
      </c>
      <c r="P51">
        <v>4269.5</v>
      </c>
      <c r="Q51">
        <v>4632.2</v>
      </c>
      <c r="R51">
        <v>5334.2</v>
      </c>
      <c r="S51">
        <v>5957.4</v>
      </c>
      <c r="T51">
        <v>6649.2</v>
      </c>
      <c r="U51">
        <v>7355</v>
      </c>
      <c r="V51">
        <v>7445.3</v>
      </c>
      <c r="W51">
        <v>8939.4</v>
      </c>
      <c r="X51">
        <v>9649.4</v>
      </c>
      <c r="Y51">
        <v>11613.3</v>
      </c>
      <c r="Z51">
        <v>12528.7</v>
      </c>
      <c r="AA51">
        <v>14694.5</v>
      </c>
      <c r="AB51">
        <v>14417.5</v>
      </c>
      <c r="AC51">
        <v>15593.4</v>
      </c>
      <c r="AD51">
        <v>17278.5</v>
      </c>
      <c r="AE51">
        <v>21289.3</v>
      </c>
      <c r="AF51">
        <v>23633.1</v>
      </c>
      <c r="AG51">
        <v>26298.5</v>
      </c>
      <c r="AH51">
        <v>28322.6</v>
      </c>
      <c r="AI51">
        <v>27603.8</v>
      </c>
      <c r="AJ51">
        <v>31453.3</v>
      </c>
      <c r="AK51">
        <v>34939.9</v>
      </c>
      <c r="AL51">
        <v>43902.2</v>
      </c>
      <c r="AM51">
        <v>51977</v>
      </c>
      <c r="AN51">
        <v>73462.1</v>
      </c>
      <c r="AO51">
        <v>76231.9</v>
      </c>
      <c r="AP51">
        <v>94648</v>
      </c>
      <c r="AQ51">
        <v>98403.3</v>
      </c>
      <c r="AR51">
        <v>100388.3</v>
      </c>
      <c r="AS51">
        <v>105473.9</v>
      </c>
      <c r="AT51">
        <v>114026.3</v>
      </c>
      <c r="AU51">
        <v>108589.3</v>
      </c>
      <c r="AV51">
        <v>114355.9</v>
      </c>
      <c r="AW51">
        <v>117828.5</v>
      </c>
      <c r="AX51">
        <v>122451.1</v>
      </c>
      <c r="AY51">
        <v>133182.6</v>
      </c>
      <c r="AZ51">
        <v>151984.5</v>
      </c>
      <c r="BA51">
        <v>162568.9</v>
      </c>
      <c r="BB51">
        <v>161537.8</v>
      </c>
      <c r="BC51">
        <v>170266.8</v>
      </c>
      <c r="BD51">
        <v>167805.5</v>
      </c>
      <c r="BE51">
        <v>183689</v>
      </c>
      <c r="BF51">
        <v>186707.3</v>
      </c>
      <c r="BG51">
        <v>187683.8</v>
      </c>
      <c r="BH51">
        <v>188950.1</v>
      </c>
      <c r="BI51">
        <v>207253.1</v>
      </c>
      <c r="BJ51">
        <v>190459.8</v>
      </c>
      <c r="BK51">
        <v>191216.1</v>
      </c>
      <c r="BL51">
        <v>209158.3</v>
      </c>
      <c r="BM51">
        <v>212946.6</v>
      </c>
      <c r="BN51">
        <v>201340.2</v>
      </c>
      <c r="BO51">
        <v>223114.57</v>
      </c>
      <c r="BP51">
        <v>227552.63</v>
      </c>
      <c r="BQ51">
        <v>249606.31</v>
      </c>
      <c r="BR51">
        <v>261448.28</v>
      </c>
      <c r="BS51">
        <v>270541.07</v>
      </c>
      <c r="BT51">
        <v>269850.44</v>
      </c>
      <c r="BU51">
        <v>293563.55</v>
      </c>
    </row>
    <row r="52" spans="1:73" ht="12.75">
      <c r="B52" t="s">
        <v>73</v>
      </c>
      <c r="C52">
        <v>141.2</v>
      </c>
      <c r="D52">
        <v>176</v>
      </c>
      <c r="E52">
        <v>180.6</v>
      </c>
      <c r="F52">
        <v>274.5</v>
      </c>
      <c r="G52">
        <v>317.8</v>
      </c>
      <c r="H52">
        <v>323.8</v>
      </c>
      <c r="I52">
        <v>296.5</v>
      </c>
      <c r="J52">
        <v>343.2</v>
      </c>
      <c r="K52">
        <v>489.8</v>
      </c>
      <c r="L52">
        <v>640.8</v>
      </c>
      <c r="M52">
        <v>663.8</v>
      </c>
      <c r="N52">
        <v>685.8</v>
      </c>
      <c r="O52">
        <v>750.2</v>
      </c>
      <c r="P52">
        <v>680.1</v>
      </c>
      <c r="Q52">
        <v>810.8</v>
      </c>
      <c r="R52">
        <v>964.5</v>
      </c>
      <c r="S52">
        <v>1062.6</v>
      </c>
      <c r="T52">
        <v>1143.1</v>
      </c>
      <c r="U52">
        <v>1185.2</v>
      </c>
      <c r="V52">
        <v>1481.5</v>
      </c>
      <c r="W52">
        <v>1994.3</v>
      </c>
      <c r="X52">
        <v>1952.7</v>
      </c>
      <c r="Y52">
        <v>1746.3</v>
      </c>
      <c r="Z52">
        <v>1674.5</v>
      </c>
      <c r="AA52">
        <v>2907.3</v>
      </c>
      <c r="AB52">
        <v>3569.3</v>
      </c>
      <c r="AC52">
        <v>3031.5</v>
      </c>
      <c r="AD52">
        <v>4000</v>
      </c>
      <c r="AE52">
        <v>4857.4</v>
      </c>
      <c r="AF52">
        <v>4653.8</v>
      </c>
      <c r="AG52">
        <v>5740.6</v>
      </c>
      <c r="AH52">
        <v>7350</v>
      </c>
      <c r="AI52">
        <v>9643.4</v>
      </c>
      <c r="AJ52">
        <v>7926.9</v>
      </c>
      <c r="AK52">
        <v>11164.8</v>
      </c>
      <c r="AL52">
        <v>12613.1</v>
      </c>
      <c r="AM52">
        <v>14331.9</v>
      </c>
      <c r="AN52">
        <v>16480.3</v>
      </c>
      <c r="AO52">
        <v>16280.7</v>
      </c>
      <c r="AP52">
        <v>19448.2</v>
      </c>
      <c r="AQ52">
        <v>23961.8</v>
      </c>
      <c r="AR52">
        <v>21711.5</v>
      </c>
      <c r="AS52">
        <v>19482.3</v>
      </c>
      <c r="AT52">
        <v>18316.1</v>
      </c>
      <c r="AU52">
        <v>22209.8</v>
      </c>
      <c r="AV52">
        <v>27235.4</v>
      </c>
      <c r="AW52">
        <v>26765.7</v>
      </c>
      <c r="AX52">
        <v>22109.3</v>
      </c>
      <c r="AY52">
        <v>25440.4</v>
      </c>
      <c r="AZ52">
        <v>20179.6</v>
      </c>
      <c r="BA52">
        <v>18023.9</v>
      </c>
      <c r="BB52">
        <v>23107.5</v>
      </c>
      <c r="BC52">
        <v>17011.8</v>
      </c>
      <c r="BD52">
        <v>25560.6</v>
      </c>
      <c r="BE52">
        <v>29190.3</v>
      </c>
      <c r="BF52">
        <v>31862.7</v>
      </c>
      <c r="BG52">
        <v>39864.3</v>
      </c>
      <c r="BH52">
        <v>35226.1</v>
      </c>
      <c r="BI52">
        <v>32603</v>
      </c>
      <c r="BJ52">
        <v>56532.9</v>
      </c>
      <c r="BK52">
        <v>48760.3</v>
      </c>
      <c r="BL52">
        <v>41397.9</v>
      </c>
      <c r="BM52">
        <v>42846.7</v>
      </c>
      <c r="BN52">
        <v>37525.9</v>
      </c>
      <c r="BO52">
        <v>23148</v>
      </c>
      <c r="BP52">
        <v>24717</v>
      </c>
      <c r="BQ52">
        <v>34421</v>
      </c>
      <c r="BR52">
        <v>25554</v>
      </c>
      <c r="BS52">
        <v>13321</v>
      </c>
      <c r="BT52">
        <v>23441</v>
      </c>
      <c r="BU52">
        <v>20608</v>
      </c>
    </row>
    <row r="53" spans="1:2" ht="12.75">
      <c r="A53" t="s">
        <v>93</v>
      </c>
      <c r="B53" t="s">
        <v>71</v>
      </c>
    </row>
    <row r="54" spans="1:2" ht="12.75">
      <c r="B54" t="s">
        <v>73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55"/>
  <sheetViews>
    <sheetView tabSelected="1" zoomScalePageLayoutView="0" workbookViewId="0" topLeftCell="A1">
      <pane xSplit="3" ySplit="1" topLeftCell="BN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O24" sqref="BO24"/>
    </sheetView>
  </sheetViews>
  <sheetFormatPr defaultColWidth="11.421875" defaultRowHeight="12.75"/>
  <cols>
    <col min="1" max="1" width="26.57421875" style="0" customWidth="1"/>
    <col min="2" max="2" width="22.140625" style="0" customWidth="1"/>
  </cols>
  <sheetData>
    <row r="1" spans="1:74" ht="12.75">
      <c r="A1" s="2" t="s">
        <v>97</v>
      </c>
      <c r="B1" s="2" t="s">
        <v>98</v>
      </c>
      <c r="C1" s="2" t="s">
        <v>99</v>
      </c>
      <c r="D1" s="2">
        <v>1949</v>
      </c>
      <c r="E1" s="2">
        <v>1950</v>
      </c>
      <c r="F1" s="2">
        <v>1951</v>
      </c>
      <c r="G1" s="2">
        <v>1952</v>
      </c>
      <c r="H1" s="2">
        <v>1953</v>
      </c>
      <c r="I1" s="2">
        <v>1954</v>
      </c>
      <c r="J1" s="2">
        <v>1955</v>
      </c>
      <c r="K1" s="2">
        <v>1956</v>
      </c>
      <c r="L1" s="2">
        <v>1957</v>
      </c>
      <c r="M1" s="2">
        <v>1958</v>
      </c>
      <c r="N1" s="2">
        <v>1959</v>
      </c>
      <c r="O1" s="2">
        <v>1960</v>
      </c>
      <c r="P1" s="2">
        <v>1961</v>
      </c>
      <c r="Q1" s="2">
        <v>1962</v>
      </c>
      <c r="R1" s="2">
        <v>1963</v>
      </c>
      <c r="S1" s="2">
        <v>1964</v>
      </c>
      <c r="T1" s="2">
        <v>1965</v>
      </c>
      <c r="U1" s="2">
        <v>1966</v>
      </c>
      <c r="V1" s="2">
        <v>1967</v>
      </c>
      <c r="W1" s="2">
        <v>1968</v>
      </c>
      <c r="X1" s="2">
        <v>1969</v>
      </c>
      <c r="Y1" s="2">
        <v>1970</v>
      </c>
      <c r="Z1" s="2">
        <v>1971</v>
      </c>
      <c r="AA1" s="2">
        <v>1972</v>
      </c>
      <c r="AB1" s="2">
        <v>1973</v>
      </c>
      <c r="AC1" s="2">
        <v>1974</v>
      </c>
      <c r="AD1" s="2">
        <v>1975</v>
      </c>
      <c r="AE1" s="2">
        <v>1976</v>
      </c>
      <c r="AF1" s="2">
        <v>1977</v>
      </c>
      <c r="AG1" s="2">
        <v>1978</v>
      </c>
      <c r="AH1" s="2">
        <v>1979</v>
      </c>
      <c r="AI1" s="2">
        <v>1980</v>
      </c>
      <c r="AJ1" s="2">
        <v>1981</v>
      </c>
      <c r="AK1" s="2">
        <v>1982</v>
      </c>
      <c r="AL1" s="2">
        <v>1983</v>
      </c>
      <c r="AM1" s="2">
        <v>1984</v>
      </c>
      <c r="AN1" s="2">
        <v>1985</v>
      </c>
      <c r="AO1" s="2">
        <v>1986</v>
      </c>
      <c r="AP1" s="2">
        <v>1987</v>
      </c>
      <c r="AQ1" s="2">
        <v>1988</v>
      </c>
      <c r="AR1" s="2">
        <v>1989</v>
      </c>
      <c r="AS1" s="2">
        <v>1990</v>
      </c>
      <c r="AT1" s="2">
        <v>1991</v>
      </c>
      <c r="AU1" s="2">
        <v>1992</v>
      </c>
      <c r="AV1" s="2">
        <v>1993</v>
      </c>
      <c r="AW1" s="2">
        <v>1994</v>
      </c>
      <c r="AX1" s="2">
        <v>1995</v>
      </c>
      <c r="AY1" s="2">
        <v>1996</v>
      </c>
      <c r="AZ1" s="2">
        <v>1997</v>
      </c>
      <c r="BA1" s="2">
        <v>1998</v>
      </c>
      <c r="BB1" s="2">
        <v>1999</v>
      </c>
      <c r="BC1" s="2">
        <v>2000</v>
      </c>
      <c r="BD1" s="2">
        <v>2001</v>
      </c>
      <c r="BE1" s="2">
        <v>2002</v>
      </c>
      <c r="BF1" s="2">
        <v>2003</v>
      </c>
      <c r="BG1" s="2">
        <v>2004</v>
      </c>
      <c r="BH1" s="2">
        <v>2005</v>
      </c>
      <c r="BI1" s="2">
        <v>2006</v>
      </c>
      <c r="BJ1" s="2">
        <v>2007</v>
      </c>
      <c r="BK1" s="2">
        <v>2008</v>
      </c>
      <c r="BL1" s="2">
        <v>2009</v>
      </c>
      <c r="BM1" s="2">
        <v>2010</v>
      </c>
      <c r="BN1" s="2">
        <v>2011</v>
      </c>
      <c r="BO1" s="2">
        <v>2012</v>
      </c>
      <c r="BP1" s="2">
        <v>2013</v>
      </c>
      <c r="BQ1" s="2">
        <v>2014</v>
      </c>
      <c r="BR1" s="2">
        <v>2015</v>
      </c>
      <c r="BS1" s="2">
        <v>2016</v>
      </c>
      <c r="BT1" s="2">
        <v>2017</v>
      </c>
      <c r="BU1" s="2">
        <v>2018</v>
      </c>
      <c r="BV1" s="2">
        <v>2019</v>
      </c>
    </row>
    <row r="2" spans="1:74" ht="12.75">
      <c r="A2" t="s">
        <v>100</v>
      </c>
      <c r="B2" t="s">
        <v>135</v>
      </c>
      <c r="C2" t="s">
        <v>101</v>
      </c>
      <c r="D2">
        <f>données_emplois!C7</f>
        <v>5032.9</v>
      </c>
      <c r="E2">
        <f>données_emplois!D7</f>
        <v>5916.1</v>
      </c>
      <c r="F2">
        <f>données_emplois!E7</f>
        <v>7766.3</v>
      </c>
      <c r="G2">
        <f>données_emplois!F7</f>
        <v>9055</v>
      </c>
      <c r="H2">
        <f>données_emplois!G7</f>
        <v>9326.6</v>
      </c>
      <c r="I2">
        <f>données_emplois!H7</f>
        <v>9974.5</v>
      </c>
      <c r="J2">
        <f>données_emplois!I7</f>
        <v>11036.9</v>
      </c>
      <c r="K2">
        <f>données_emplois!J7</f>
        <v>12444.2</v>
      </c>
      <c r="L2">
        <f>données_emplois!K7</f>
        <v>14046.4</v>
      </c>
      <c r="M2">
        <f>données_emplois!L7</f>
        <v>16223.5</v>
      </c>
      <c r="N2">
        <f>données_emplois!M7</f>
        <v>17918.1</v>
      </c>
      <c r="O2">
        <f>données_emplois!N7</f>
        <v>20221.5</v>
      </c>
      <c r="P2">
        <f>données_emplois!O7</f>
        <v>22292.3</v>
      </c>
      <c r="Q2">
        <f>données_emplois!P7</f>
        <v>24595.9</v>
      </c>
      <c r="R2">
        <f>données_emplois!Q7</f>
        <v>27961.5</v>
      </c>
      <c r="S2">
        <f>données_emplois!R7</f>
        <v>31597.4</v>
      </c>
      <c r="T2">
        <f>données_emplois!S7</f>
        <v>34408.8</v>
      </c>
      <c r="U2">
        <f>données_emplois!T7</f>
        <v>37232.2</v>
      </c>
      <c r="V2">
        <f>données_emplois!U7</f>
        <v>40272.8</v>
      </c>
      <c r="W2">
        <f>données_emplois!V7</f>
        <v>44044.8</v>
      </c>
      <c r="X2">
        <f>données_emplois!W7</f>
        <v>50735.3</v>
      </c>
      <c r="Y2">
        <f>données_emplois!X7</f>
        <v>58114.3</v>
      </c>
      <c r="Z2">
        <f>données_emplois!Y7</f>
        <v>65934.7</v>
      </c>
      <c r="AA2">
        <f>données_emplois!Z7</f>
        <v>73259</v>
      </c>
      <c r="AB2">
        <f>données_emplois!AA7</f>
        <v>86253.8</v>
      </c>
      <c r="AC2">
        <f>données_emplois!AB7</f>
        <v>100896</v>
      </c>
      <c r="AD2">
        <f>données_emplois!AC7</f>
        <v>114246.9</v>
      </c>
      <c r="AE2">
        <f>données_emplois!AD7</f>
        <v>132212.5</v>
      </c>
      <c r="AF2">
        <f>données_emplois!AE7</f>
        <v>151713</v>
      </c>
      <c r="AG2">
        <f>données_emplois!AF7</f>
        <v>169459.1</v>
      </c>
      <c r="AH2">
        <f>données_emplois!AG7</f>
        <v>192384.5</v>
      </c>
      <c r="AI2">
        <f>données_emplois!AH7</f>
        <v>218422.7</v>
      </c>
      <c r="AJ2">
        <f>données_emplois!AI7</f>
        <v>246932.7</v>
      </c>
      <c r="AK2">
        <f>données_emplois!AJ7</f>
        <v>280720.1</v>
      </c>
      <c r="AL2">
        <f>données_emplois!AK7</f>
        <v>309455.9</v>
      </c>
      <c r="AM2">
        <f>données_emplois!AL7</f>
        <v>336537.9</v>
      </c>
      <c r="AN2">
        <f>données_emplois!AM7</f>
        <v>361204.3</v>
      </c>
      <c r="AO2">
        <f>données_emplois!AN7</f>
        <v>397119.3</v>
      </c>
      <c r="AP2">
        <f>données_emplois!AO7</f>
        <v>420834.5</v>
      </c>
      <c r="AQ2">
        <f>données_emplois!AP7</f>
        <v>461437.4</v>
      </c>
      <c r="AR2">
        <f>données_emplois!AQ7</f>
        <v>497226.8</v>
      </c>
      <c r="AS2">
        <f>données_emplois!AR7</f>
        <v>531041.4</v>
      </c>
      <c r="AT2">
        <f>données_emplois!AS7</f>
        <v>551497.8</v>
      </c>
      <c r="AU2">
        <f>données_emplois!AT7</f>
        <v>571442.7</v>
      </c>
      <c r="AV2">
        <f>données_emplois!AU7</f>
        <v>566621.3</v>
      </c>
      <c r="AW2">
        <f>données_emplois!AV7</f>
        <v>580220.4</v>
      </c>
      <c r="AX2">
        <f>données_emplois!AW7</f>
        <v>605285.3</v>
      </c>
      <c r="AY2">
        <f>données_emplois!AX7</f>
        <v>612804</v>
      </c>
      <c r="AZ2">
        <f>données_emplois!AY7</f>
        <v>640550.2</v>
      </c>
      <c r="BA2">
        <f>données_emplois!AZ7</f>
        <v>677711.7</v>
      </c>
      <c r="BB2">
        <f>données_emplois!BA7</f>
        <v>701919.5</v>
      </c>
      <c r="BC2">
        <f>données_emplois!BB7</f>
        <v>745885.3</v>
      </c>
      <c r="BD2">
        <f>données_emplois!BC7</f>
        <v>781354.6</v>
      </c>
      <c r="BE2">
        <f>données_emplois!BD7</f>
        <v>806654.4</v>
      </c>
      <c r="BF2">
        <f>données_emplois!BE7</f>
        <v>831033.8</v>
      </c>
      <c r="BG2">
        <f>données_emplois!BF7</f>
        <v>866642.3</v>
      </c>
      <c r="BH2">
        <f>données_emplois!BG7</f>
        <v>900524.9</v>
      </c>
      <c r="BI2">
        <f>données_emplois!BH7</f>
        <v>941018.3</v>
      </c>
      <c r="BJ2">
        <f>données_emplois!BI7</f>
        <v>995472.5</v>
      </c>
      <c r="BK2">
        <f>données_emplois!BJ7</f>
        <v>1023848.2</v>
      </c>
      <c r="BL2">
        <f>données_emplois!BK7</f>
        <v>983971.4</v>
      </c>
      <c r="BM2">
        <f>données_emplois!BL7</f>
        <v>1009127</v>
      </c>
      <c r="BN2">
        <f>données_emplois!BM7</f>
        <v>1046638.7</v>
      </c>
      <c r="BO2">
        <f>données_emplois!BN7</f>
        <v>1061323.2</v>
      </c>
      <c r="BP2">
        <f>données_emplois!BO7</f>
        <v>1074771.57</v>
      </c>
      <c r="BQ2">
        <f>données_emplois!BP7</f>
        <v>1088691.19</v>
      </c>
      <c r="BR2">
        <f>données_emplois!BQ7</f>
        <v>1121850.31</v>
      </c>
      <c r="BS2">
        <f>données_emplois!BR7</f>
        <v>1143563.28</v>
      </c>
      <c r="BT2">
        <f>données_emplois!BS7</f>
        <v>1182547.07</v>
      </c>
      <c r="BU2">
        <f>données_emplois!BT7</f>
        <v>1217293.44</v>
      </c>
      <c r="BV2">
        <f>données_emplois!BU7</f>
        <v>1267503</v>
      </c>
    </row>
    <row r="3" spans="1:74" ht="12.75">
      <c r="A3" t="s">
        <v>100</v>
      </c>
      <c r="B3" t="s">
        <v>135</v>
      </c>
      <c r="C3" t="s">
        <v>102</v>
      </c>
      <c r="D3">
        <f>données_emplois!C8</f>
        <v>292.3</v>
      </c>
      <c r="E3">
        <f>données_emplois!D8</f>
        <v>342.9</v>
      </c>
      <c r="F3">
        <f>données_emplois!E8</f>
        <v>449</v>
      </c>
      <c r="G3">
        <f>données_emplois!F8</f>
        <v>492.8</v>
      </c>
      <c r="H3">
        <f>données_emplois!G8</f>
        <v>605.1</v>
      </c>
      <c r="I3">
        <f>données_emplois!H8</f>
        <v>638.7</v>
      </c>
      <c r="J3">
        <f>données_emplois!I8</f>
        <v>682.6</v>
      </c>
      <c r="K3">
        <f>données_emplois!J8</f>
        <v>733.2</v>
      </c>
      <c r="L3">
        <f>données_emplois!K8</f>
        <v>925.9</v>
      </c>
      <c r="M3">
        <f>données_emplois!L8</f>
        <v>1132.7</v>
      </c>
      <c r="N3">
        <f>données_emplois!M8</f>
        <v>1218.8</v>
      </c>
      <c r="O3">
        <f>données_emplois!N8</f>
        <v>1286.2</v>
      </c>
      <c r="P3">
        <f>données_emplois!O8</f>
        <v>1429.5</v>
      </c>
      <c r="Q3">
        <f>données_emplois!P8</f>
        <v>1511.8</v>
      </c>
      <c r="R3">
        <f>données_emplois!Q8</f>
        <v>1688.2</v>
      </c>
      <c r="S3">
        <f>données_emplois!R8</f>
        <v>1874.1</v>
      </c>
      <c r="T3">
        <f>données_emplois!S8</f>
        <v>2087.3</v>
      </c>
      <c r="U3">
        <f>données_emplois!T8</f>
        <v>2242.1</v>
      </c>
      <c r="V3">
        <f>données_emplois!U8</f>
        <v>2465.3</v>
      </c>
      <c r="W3">
        <f>données_emplois!V8</f>
        <v>2951.3</v>
      </c>
      <c r="X3">
        <f>données_emplois!W8</f>
        <v>3827.2</v>
      </c>
      <c r="Y3">
        <f>données_emplois!X8</f>
        <v>4321.6</v>
      </c>
      <c r="Z3">
        <f>données_emplois!Y8</f>
        <v>5119.7</v>
      </c>
      <c r="AA3">
        <f>données_emplois!Z8</f>
        <v>5846.1</v>
      </c>
      <c r="AB3">
        <f>données_emplois!AA8</f>
        <v>7460.1</v>
      </c>
      <c r="AC3">
        <f>données_emplois!AB8</f>
        <v>10083.8</v>
      </c>
      <c r="AD3">
        <f>données_emplois!AC8</f>
        <v>10352.1</v>
      </c>
      <c r="AE3">
        <f>données_emplois!AD8</f>
        <v>11957.3</v>
      </c>
      <c r="AF3">
        <f>données_emplois!AE8</f>
        <v>11916.8</v>
      </c>
      <c r="AG3">
        <f>données_emplois!AF8</f>
        <v>12710.2</v>
      </c>
      <c r="AH3">
        <f>données_emplois!AG8</f>
        <v>14779.2</v>
      </c>
      <c r="AI3">
        <f>données_emplois!AH8</f>
        <v>18135.3</v>
      </c>
      <c r="AJ3">
        <f>données_emplois!AI8</f>
        <v>21830.2</v>
      </c>
      <c r="AK3">
        <f>données_emplois!AJ8</f>
        <v>25343.6</v>
      </c>
      <c r="AL3">
        <f>données_emplois!AK8</f>
        <v>30588.7</v>
      </c>
      <c r="AM3">
        <f>données_emplois!AL8</f>
        <v>34643.1</v>
      </c>
      <c r="AN3">
        <f>données_emplois!AM8</f>
        <v>37962</v>
      </c>
      <c r="AO3">
        <f>données_emplois!AN8</f>
        <v>40466.8</v>
      </c>
      <c r="AP3">
        <f>données_emplois!AO8</f>
        <v>41860.8</v>
      </c>
      <c r="AQ3">
        <f>données_emplois!AP8</f>
        <v>45989.3</v>
      </c>
      <c r="AR3">
        <f>données_emplois!AQ8</f>
        <v>53511</v>
      </c>
      <c r="AS3">
        <f>données_emplois!AR8</f>
        <v>53401.5</v>
      </c>
      <c r="AT3">
        <f>données_emplois!AS8</f>
        <v>54217</v>
      </c>
      <c r="AU3">
        <f>données_emplois!AT8</f>
        <v>54789.8</v>
      </c>
      <c r="AV3">
        <f>données_emplois!AU8</f>
        <v>59703.7</v>
      </c>
      <c r="AW3">
        <f>données_emplois!AV8</f>
        <v>57600.9</v>
      </c>
      <c r="AX3">
        <f>données_emplois!AW8</f>
        <v>51307.5</v>
      </c>
      <c r="AY3">
        <f>données_emplois!AX8</f>
        <v>52872.5</v>
      </c>
      <c r="AZ3">
        <f>données_emplois!AY8</f>
        <v>51787.2</v>
      </c>
      <c r="BA3">
        <f>données_emplois!AZ8</f>
        <v>52354.5</v>
      </c>
      <c r="BB3">
        <f>données_emplois!BA8</f>
        <v>56614.2</v>
      </c>
      <c r="BC3">
        <f>données_emplois!BB8</f>
        <v>65990.1</v>
      </c>
      <c r="BD3">
        <f>données_emplois!BC8</f>
        <v>63787.3</v>
      </c>
      <c r="BE3">
        <f>données_emplois!BD8</f>
        <v>65671.5</v>
      </c>
      <c r="BF3">
        <f>données_emplois!BE8</f>
        <v>63553.2</v>
      </c>
      <c r="BG3">
        <f>données_emplois!BF8</f>
        <v>69181.5</v>
      </c>
      <c r="BH3">
        <f>données_emplois!BG8</f>
        <v>70110.4</v>
      </c>
      <c r="BI3">
        <f>données_emplois!BH8</f>
        <v>74055.5</v>
      </c>
      <c r="BJ3">
        <f>données_emplois!BI8</f>
        <v>77534.6</v>
      </c>
      <c r="BK3">
        <f>données_emplois!BJ8</f>
        <v>75800.1</v>
      </c>
      <c r="BL3">
        <f>données_emplois!BK8</f>
        <v>78469</v>
      </c>
      <c r="BM3">
        <f>données_emplois!BL8</f>
        <v>90304</v>
      </c>
      <c r="BN3">
        <f>données_emplois!BM8</f>
        <v>88147</v>
      </c>
      <c r="BO3">
        <f>données_emplois!BN8</f>
        <v>87603</v>
      </c>
      <c r="BP3">
        <f>données_emplois!BO8</f>
        <v>92258</v>
      </c>
      <c r="BQ3">
        <f>données_emplois!BP8</f>
        <v>95488</v>
      </c>
      <c r="BR3">
        <f>données_emplois!BQ8</f>
        <v>96580</v>
      </c>
      <c r="BS3">
        <f>données_emplois!BR8</f>
        <v>95528</v>
      </c>
      <c r="BT3">
        <f>données_emplois!BS8</f>
        <v>88776</v>
      </c>
      <c r="BU3">
        <f>données_emplois!BT8</f>
        <v>96072</v>
      </c>
      <c r="BV3">
        <f>données_emplois!BU8</f>
        <v>95509</v>
      </c>
    </row>
    <row r="4" spans="1:74" ht="12.75">
      <c r="A4" t="s">
        <v>100</v>
      </c>
      <c r="B4" t="s">
        <v>135</v>
      </c>
      <c r="C4" t="s">
        <v>103</v>
      </c>
      <c r="D4">
        <f>D2+D3</f>
        <v>5325.2</v>
      </c>
      <c r="E4">
        <f aca="true" t="shared" si="0" ref="E4:BO4">E2+E3</f>
        <v>6259</v>
      </c>
      <c r="F4">
        <f t="shared" si="0"/>
        <v>8215.3</v>
      </c>
      <c r="G4">
        <f t="shared" si="0"/>
        <v>9547.8</v>
      </c>
      <c r="H4">
        <f t="shared" si="0"/>
        <v>9931.7</v>
      </c>
      <c r="I4">
        <f t="shared" si="0"/>
        <v>10613.2</v>
      </c>
      <c r="J4">
        <f t="shared" si="0"/>
        <v>11719.5</v>
      </c>
      <c r="K4">
        <f t="shared" si="0"/>
        <v>13177.400000000001</v>
      </c>
      <c r="L4">
        <f t="shared" si="0"/>
        <v>14972.3</v>
      </c>
      <c r="M4">
        <f t="shared" si="0"/>
        <v>17356.2</v>
      </c>
      <c r="N4">
        <f t="shared" si="0"/>
        <v>19136.899999999998</v>
      </c>
      <c r="O4">
        <f t="shared" si="0"/>
        <v>21507.7</v>
      </c>
      <c r="P4">
        <f t="shared" si="0"/>
        <v>23721.8</v>
      </c>
      <c r="Q4">
        <f t="shared" si="0"/>
        <v>26107.7</v>
      </c>
      <c r="R4">
        <f t="shared" si="0"/>
        <v>29649.7</v>
      </c>
      <c r="S4">
        <f t="shared" si="0"/>
        <v>33471.5</v>
      </c>
      <c r="T4">
        <f t="shared" si="0"/>
        <v>36496.100000000006</v>
      </c>
      <c r="U4">
        <f t="shared" si="0"/>
        <v>39474.299999999996</v>
      </c>
      <c r="V4">
        <f t="shared" si="0"/>
        <v>42738.100000000006</v>
      </c>
      <c r="W4">
        <f t="shared" si="0"/>
        <v>46996.100000000006</v>
      </c>
      <c r="X4">
        <f t="shared" si="0"/>
        <v>54562.5</v>
      </c>
      <c r="Y4">
        <f t="shared" si="0"/>
        <v>62435.9</v>
      </c>
      <c r="Z4">
        <f t="shared" si="0"/>
        <v>71054.4</v>
      </c>
      <c r="AA4">
        <f t="shared" si="0"/>
        <v>79105.1</v>
      </c>
      <c r="AB4">
        <f t="shared" si="0"/>
        <v>93713.90000000001</v>
      </c>
      <c r="AC4">
        <f t="shared" si="0"/>
        <v>110979.8</v>
      </c>
      <c r="AD4">
        <f t="shared" si="0"/>
        <v>124599</v>
      </c>
      <c r="AE4">
        <f t="shared" si="0"/>
        <v>144169.8</v>
      </c>
      <c r="AF4">
        <f t="shared" si="0"/>
        <v>163629.8</v>
      </c>
      <c r="AG4">
        <f t="shared" si="0"/>
        <v>182169.30000000002</v>
      </c>
      <c r="AH4">
        <f t="shared" si="0"/>
        <v>207163.7</v>
      </c>
      <c r="AI4">
        <f t="shared" si="0"/>
        <v>236558</v>
      </c>
      <c r="AJ4">
        <f t="shared" si="0"/>
        <v>268762.9</v>
      </c>
      <c r="AK4">
        <f t="shared" si="0"/>
        <v>306063.69999999995</v>
      </c>
      <c r="AL4">
        <f t="shared" si="0"/>
        <v>340044.60000000003</v>
      </c>
      <c r="AM4">
        <f t="shared" si="0"/>
        <v>371181</v>
      </c>
      <c r="AN4">
        <f t="shared" si="0"/>
        <v>399166.3</v>
      </c>
      <c r="AO4">
        <f t="shared" si="0"/>
        <v>437586.1</v>
      </c>
      <c r="AP4">
        <f t="shared" si="0"/>
        <v>462695.3</v>
      </c>
      <c r="AQ4">
        <f t="shared" si="0"/>
        <v>507426.7</v>
      </c>
      <c r="AR4">
        <f t="shared" si="0"/>
        <v>550737.8</v>
      </c>
      <c r="AS4">
        <f t="shared" si="0"/>
        <v>584442.9</v>
      </c>
      <c r="AT4">
        <f t="shared" si="0"/>
        <v>605714.8</v>
      </c>
      <c r="AU4">
        <f t="shared" si="0"/>
        <v>626232.5</v>
      </c>
      <c r="AV4">
        <f t="shared" si="0"/>
        <v>626325</v>
      </c>
      <c r="AW4">
        <f t="shared" si="0"/>
        <v>637821.3</v>
      </c>
      <c r="AX4">
        <f t="shared" si="0"/>
        <v>656592.8</v>
      </c>
      <c r="AY4">
        <f t="shared" si="0"/>
        <v>665676.5</v>
      </c>
      <c r="AZ4">
        <f t="shared" si="0"/>
        <v>692337.3999999999</v>
      </c>
      <c r="BA4">
        <f t="shared" si="0"/>
        <v>730066.2</v>
      </c>
      <c r="BB4">
        <f t="shared" si="0"/>
        <v>758533.7</v>
      </c>
      <c r="BC4">
        <f t="shared" si="0"/>
        <v>811875.4</v>
      </c>
      <c r="BD4">
        <f t="shared" si="0"/>
        <v>845141.9</v>
      </c>
      <c r="BE4">
        <f t="shared" si="0"/>
        <v>872325.9</v>
      </c>
      <c r="BF4">
        <f t="shared" si="0"/>
        <v>894587</v>
      </c>
      <c r="BG4">
        <f t="shared" si="0"/>
        <v>935823.8</v>
      </c>
      <c r="BH4">
        <f t="shared" si="0"/>
        <v>970635.3</v>
      </c>
      <c r="BI4">
        <f t="shared" si="0"/>
        <v>1015073.8</v>
      </c>
      <c r="BJ4">
        <f t="shared" si="0"/>
        <v>1073007.1</v>
      </c>
      <c r="BK4">
        <f t="shared" si="0"/>
        <v>1099648.3</v>
      </c>
      <c r="BL4">
        <f t="shared" si="0"/>
        <v>1062440.4</v>
      </c>
      <c r="BM4">
        <f t="shared" si="0"/>
        <v>1099431</v>
      </c>
      <c r="BN4">
        <f t="shared" si="0"/>
        <v>1134785.7</v>
      </c>
      <c r="BO4">
        <f t="shared" si="0"/>
        <v>1148926.2</v>
      </c>
      <c r="BP4">
        <f aca="true" t="shared" si="1" ref="BP4:BU4">BP2+BP3</f>
        <v>1167029.57</v>
      </c>
      <c r="BQ4">
        <f t="shared" si="1"/>
        <v>1184179.19</v>
      </c>
      <c r="BR4">
        <f t="shared" si="1"/>
        <v>1218430.31</v>
      </c>
      <c r="BS4">
        <f t="shared" si="1"/>
        <v>1239091.28</v>
      </c>
      <c r="BT4">
        <f t="shared" si="1"/>
        <v>1271323.07</v>
      </c>
      <c r="BU4">
        <f t="shared" si="1"/>
        <v>1313365.44</v>
      </c>
      <c r="BV4">
        <f>BV2+BV3</f>
        <v>1363012</v>
      </c>
    </row>
    <row r="5" spans="1:74" ht="12.75">
      <c r="A5" t="s">
        <v>104</v>
      </c>
      <c r="B5" t="s">
        <v>105</v>
      </c>
      <c r="C5" t="s">
        <v>101</v>
      </c>
      <c r="D5">
        <f>données_emplois!C11</f>
        <v>3438.8</v>
      </c>
      <c r="E5">
        <f>données_emplois!D11</f>
        <v>3820.3</v>
      </c>
      <c r="F5">
        <f>données_emplois!E11</f>
        <v>5044.5</v>
      </c>
      <c r="G5">
        <f>données_emplois!F11</f>
        <v>6114.3</v>
      </c>
      <c r="H5">
        <f>données_emplois!G11</f>
        <v>6285.2</v>
      </c>
      <c r="I5">
        <f>données_emplois!H11</f>
        <v>6839.1</v>
      </c>
      <c r="J5">
        <f>données_emplois!I11</f>
        <v>7568.8</v>
      </c>
      <c r="K5">
        <f>données_emplois!J11</f>
        <v>8596.4</v>
      </c>
      <c r="L5">
        <f>données_emplois!K11</f>
        <v>9674.6</v>
      </c>
      <c r="M5">
        <f>données_emplois!L11</f>
        <v>11071.8</v>
      </c>
      <c r="N5">
        <f>données_emplois!M11</f>
        <v>12030.7</v>
      </c>
      <c r="O5">
        <f>données_emplois!N11</f>
        <v>13331.7</v>
      </c>
      <c r="P5">
        <f>données_emplois!O11</f>
        <v>15013.5</v>
      </c>
      <c r="Q5">
        <f>données_emplois!P11</f>
        <v>16943.9</v>
      </c>
      <c r="R5">
        <f>données_emplois!Q11</f>
        <v>19479.4</v>
      </c>
      <c r="S5">
        <f>données_emplois!R11</f>
        <v>21840.9</v>
      </c>
      <c r="T5">
        <f>données_emplois!S11</f>
        <v>23702.6</v>
      </c>
      <c r="U5">
        <f>données_emplois!T11</f>
        <v>25526.8</v>
      </c>
      <c r="V5">
        <f>données_emplois!U11</f>
        <v>27552.3</v>
      </c>
      <c r="W5">
        <f>données_emplois!V11</f>
        <v>30579.1</v>
      </c>
      <c r="X5">
        <f>données_emplois!W11</f>
        <v>35329.1</v>
      </c>
      <c r="Y5">
        <f>données_emplois!X11</f>
        <v>40321.9</v>
      </c>
      <c r="Z5">
        <f>données_emplois!Y11</f>
        <v>45532.1</v>
      </c>
      <c r="AA5">
        <f>données_emplois!Z11</f>
        <v>51091.3</v>
      </c>
      <c r="AB5">
        <f>données_emplois!AA11</f>
        <v>59329.9</v>
      </c>
      <c r="AC5">
        <f>données_emplois!AB11</f>
        <v>71009.6</v>
      </c>
      <c r="AD5">
        <f>données_emplois!AC11</f>
        <v>82995.1</v>
      </c>
      <c r="AE5">
        <f>données_emplois!AD11</f>
        <v>96340.1</v>
      </c>
      <c r="AF5">
        <f>données_emplois!AE11</f>
        <v>109043.3</v>
      </c>
      <c r="AG5">
        <f>données_emplois!AF11</f>
        <v>122398</v>
      </c>
      <c r="AH5">
        <f>données_emplois!AG11</f>
        <v>139308.1</v>
      </c>
      <c r="AI5">
        <f>données_emplois!AH11</f>
        <v>160171.6</v>
      </c>
      <c r="AJ5">
        <f>données_emplois!AI11</f>
        <v>181453.9</v>
      </c>
      <c r="AK5">
        <f>données_emplois!AJ11</f>
        <v>206152.3</v>
      </c>
      <c r="AL5">
        <f>données_emplois!AK11</f>
        <v>226164.8</v>
      </c>
      <c r="AM5">
        <f>données_emplois!AL11</f>
        <v>241187.2</v>
      </c>
      <c r="AN5">
        <f>données_emplois!AM11</f>
        <v>254608</v>
      </c>
      <c r="AO5">
        <f>données_emplois!AN11</f>
        <v>266947.5</v>
      </c>
      <c r="AP5">
        <f>données_emplois!AO11</f>
        <v>280723</v>
      </c>
      <c r="AQ5">
        <f>données_emplois!AP11</f>
        <v>298543.1</v>
      </c>
      <c r="AR5">
        <f>données_emplois!AQ11</f>
        <v>320036.4</v>
      </c>
      <c r="AS5">
        <f>données_emplois!AR11</f>
        <v>343945.6</v>
      </c>
      <c r="AT5">
        <f>données_emplois!AS11</f>
        <v>358588.5</v>
      </c>
      <c r="AU5">
        <f>données_emplois!AT11</f>
        <v>370713.5</v>
      </c>
      <c r="AV5">
        <f>données_emplois!AU11</f>
        <v>370303.3</v>
      </c>
      <c r="AW5">
        <f>données_emplois!AV11</f>
        <v>376663.4</v>
      </c>
      <c r="AX5">
        <f>données_emplois!AW11</f>
        <v>387759.9</v>
      </c>
      <c r="AY5">
        <f>données_emplois!AX11</f>
        <v>396639.5</v>
      </c>
      <c r="AZ5">
        <f>données_emplois!AY11</f>
        <v>408140</v>
      </c>
      <c r="BA5">
        <f>données_emplois!AZ11</f>
        <v>425064.7</v>
      </c>
      <c r="BB5">
        <f>données_emplois!BA11</f>
        <v>445674.8</v>
      </c>
      <c r="BC5">
        <f>données_emplois!BB11</f>
        <v>473243.1</v>
      </c>
      <c r="BD5">
        <f>données_emplois!BC11</f>
        <v>497442.9</v>
      </c>
      <c r="BE5">
        <f>données_emplois!BD11</f>
        <v>518147.5</v>
      </c>
      <c r="BF5">
        <f>données_emplois!BE11</f>
        <v>533113.2</v>
      </c>
      <c r="BG5">
        <f>données_emplois!BF11</f>
        <v>553805.1</v>
      </c>
      <c r="BH5">
        <f>données_emplois!BG11</f>
        <v>574677</v>
      </c>
      <c r="BI5">
        <f>données_emplois!BH11</f>
        <v>602885.6</v>
      </c>
      <c r="BJ5">
        <f>données_emplois!BI11</f>
        <v>628819</v>
      </c>
      <c r="BK5">
        <f>données_emplois!BJ11</f>
        <v>650802.6</v>
      </c>
      <c r="BL5">
        <f>données_emplois!BK11</f>
        <v>642870.1</v>
      </c>
      <c r="BM5">
        <f>données_emplois!BL11</f>
        <v>661644</v>
      </c>
      <c r="BN5">
        <f>données_emplois!BM11</f>
        <v>684434</v>
      </c>
      <c r="BO5">
        <f>données_emplois!BN11</f>
        <v>700754</v>
      </c>
      <c r="BP5">
        <f>données_emplois!BO11</f>
        <v>712691</v>
      </c>
      <c r="BQ5">
        <f>données_emplois!BP11</f>
        <v>723348</v>
      </c>
      <c r="BR5">
        <f>données_emplois!BQ11</f>
        <v>734430</v>
      </c>
      <c r="BS5">
        <f>données_emplois!BR11</f>
        <v>752249</v>
      </c>
      <c r="BT5">
        <f>données_emplois!BS11</f>
        <v>779739</v>
      </c>
      <c r="BU5">
        <f>données_emplois!BT11</f>
        <v>806072</v>
      </c>
      <c r="BV5">
        <f>données_emplois!BU11</f>
        <v>812096</v>
      </c>
    </row>
    <row r="6" spans="1:74" ht="12.75">
      <c r="A6" t="s">
        <v>104</v>
      </c>
      <c r="B6" t="s">
        <v>105</v>
      </c>
      <c r="C6" t="s">
        <v>102</v>
      </c>
      <c r="D6">
        <f>données_emplois!C12</f>
        <v>126.9</v>
      </c>
      <c r="E6">
        <f>données_emplois!D12</f>
        <v>142</v>
      </c>
      <c r="F6">
        <f>données_emplois!E12</f>
        <v>185.4</v>
      </c>
      <c r="G6">
        <f>données_emplois!F12</f>
        <v>224.7</v>
      </c>
      <c r="H6">
        <f>données_emplois!G12</f>
        <v>234.1</v>
      </c>
      <c r="I6">
        <f>données_emplois!H12</f>
        <v>259.8</v>
      </c>
      <c r="J6">
        <f>données_emplois!I12</f>
        <v>288</v>
      </c>
      <c r="K6">
        <f>données_emplois!J12</f>
        <v>320.8</v>
      </c>
      <c r="L6">
        <f>données_emplois!K12</f>
        <v>354.6</v>
      </c>
      <c r="M6">
        <f>données_emplois!L12</f>
        <v>425.8</v>
      </c>
      <c r="N6">
        <f>données_emplois!M12</f>
        <v>496.2</v>
      </c>
      <c r="O6">
        <f>données_emplois!N12</f>
        <v>523.7</v>
      </c>
      <c r="P6">
        <f>données_emplois!O12</f>
        <v>591</v>
      </c>
      <c r="Q6">
        <f>données_emplois!P12</f>
        <v>700</v>
      </c>
      <c r="R6">
        <f>données_emplois!Q12</f>
        <v>803.8</v>
      </c>
      <c r="S6">
        <f>données_emplois!R12</f>
        <v>888</v>
      </c>
      <c r="T6">
        <f>données_emplois!S12</f>
        <v>965.7</v>
      </c>
      <c r="U6">
        <f>données_emplois!T12</f>
        <v>1060.3</v>
      </c>
      <c r="V6">
        <f>données_emplois!U12</f>
        <v>1223.7</v>
      </c>
      <c r="W6">
        <f>données_emplois!V12</f>
        <v>1435.3</v>
      </c>
      <c r="X6">
        <f>données_emplois!W12</f>
        <v>1690.3</v>
      </c>
      <c r="Y6">
        <f>données_emplois!X12</f>
        <v>2043.4</v>
      </c>
      <c r="Z6">
        <f>données_emplois!Y12</f>
        <v>2425.4</v>
      </c>
      <c r="AA6">
        <f>données_emplois!Z12</f>
        <v>2808.3</v>
      </c>
      <c r="AB6">
        <f>données_emplois!AA12</f>
        <v>3341.9</v>
      </c>
      <c r="AC6">
        <f>données_emplois!AB12</f>
        <v>4190.4</v>
      </c>
      <c r="AD6">
        <f>données_emplois!AC12</f>
        <v>5108.3</v>
      </c>
      <c r="AE6">
        <f>données_emplois!AD12</f>
        <v>6048.2</v>
      </c>
      <c r="AF6">
        <f>données_emplois!AE12</f>
        <v>6869.9</v>
      </c>
      <c r="AG6">
        <f>données_emplois!AF12</f>
        <v>7909</v>
      </c>
      <c r="AH6">
        <f>données_emplois!AG12</f>
        <v>9088.6</v>
      </c>
      <c r="AI6">
        <f>données_emplois!AH12</f>
        <v>10624.5</v>
      </c>
      <c r="AJ6">
        <f>données_emplois!AI12</f>
        <v>12370.1</v>
      </c>
      <c r="AK6">
        <f>données_emplois!AJ12</f>
        <v>14554.3</v>
      </c>
      <c r="AL6">
        <f>données_emplois!AK12</f>
        <v>15959.5</v>
      </c>
      <c r="AM6">
        <f>données_emplois!AL12</f>
        <v>17493.2</v>
      </c>
      <c r="AN6">
        <f>données_emplois!AM12</f>
        <v>18964.7</v>
      </c>
      <c r="AO6">
        <f>données_emplois!AN12</f>
        <v>19769.2</v>
      </c>
      <c r="AP6">
        <f>données_emplois!AO12</f>
        <v>20739.6</v>
      </c>
      <c r="AQ6">
        <f>données_emplois!AP12</f>
        <v>21741.9</v>
      </c>
      <c r="AR6">
        <f>données_emplois!AQ12</f>
        <v>22851</v>
      </c>
      <c r="AS6">
        <f>données_emplois!AR12</f>
        <v>24073.8</v>
      </c>
      <c r="AT6">
        <f>données_emplois!AS12</f>
        <v>25261</v>
      </c>
      <c r="AU6">
        <f>données_emplois!AT12</f>
        <v>26135.8</v>
      </c>
      <c r="AV6">
        <f>données_emplois!AU12</f>
        <v>27615.7</v>
      </c>
      <c r="AW6">
        <f>données_emplois!AV12</f>
        <v>27506.2</v>
      </c>
      <c r="AX6">
        <f>données_emplois!AW12</f>
        <v>28946.2</v>
      </c>
      <c r="AY6">
        <f>données_emplois!AX12</f>
        <v>29927.8</v>
      </c>
      <c r="AZ6">
        <f>données_emplois!AY12</f>
        <v>30540.2</v>
      </c>
      <c r="BA6">
        <f>données_emplois!AZ12</f>
        <v>31449.7</v>
      </c>
      <c r="BB6">
        <f>données_emplois!BA12</f>
        <v>33092.7</v>
      </c>
      <c r="BC6">
        <f>données_emplois!BB12</f>
        <v>34857.7</v>
      </c>
      <c r="BD6">
        <f>données_emplois!BC12</f>
        <v>35665.8</v>
      </c>
      <c r="BE6">
        <f>données_emplois!BD12</f>
        <v>36612.1</v>
      </c>
      <c r="BF6">
        <f>données_emplois!BE12</f>
        <v>38242.7</v>
      </c>
      <c r="BG6">
        <f>données_emplois!BF12</f>
        <v>39664</v>
      </c>
      <c r="BH6">
        <f>données_emplois!BG12</f>
        <v>42291.5</v>
      </c>
      <c r="BI6">
        <f>données_emplois!BH12</f>
        <v>44705.3</v>
      </c>
      <c r="BJ6">
        <f>données_emplois!BI12</f>
        <v>46316.4</v>
      </c>
      <c r="BK6">
        <f>données_emplois!BJ12</f>
        <v>46117.6</v>
      </c>
      <c r="BL6">
        <f>données_emplois!BK12</f>
        <v>47900</v>
      </c>
      <c r="BM6">
        <f>données_emplois!BL12</f>
        <v>48803</v>
      </c>
      <c r="BN6">
        <f>données_emplois!BM12</f>
        <v>49449</v>
      </c>
      <c r="BO6">
        <f>données_emplois!BN12</f>
        <v>51089</v>
      </c>
      <c r="BP6">
        <f>données_emplois!BO12</f>
        <v>50729</v>
      </c>
      <c r="BQ6">
        <f>données_emplois!BP12</f>
        <v>51569</v>
      </c>
      <c r="BR6">
        <f>données_emplois!BQ12</f>
        <v>52359</v>
      </c>
      <c r="BS6">
        <f>données_emplois!BR12</f>
        <v>53310</v>
      </c>
      <c r="BT6">
        <f>données_emplois!BS12</f>
        <v>55181</v>
      </c>
      <c r="BU6">
        <f>données_emplois!BT12</f>
        <v>56837</v>
      </c>
      <c r="BV6">
        <f>données_emplois!BU12</f>
        <v>57793</v>
      </c>
    </row>
    <row r="7" spans="1:74" ht="12.75">
      <c r="A7" t="s">
        <v>104</v>
      </c>
      <c r="B7" t="s">
        <v>105</v>
      </c>
      <c r="C7" t="s">
        <v>103</v>
      </c>
      <c r="D7">
        <f>D5+D6</f>
        <v>3565.7000000000003</v>
      </c>
      <c r="E7">
        <f aca="true" t="shared" si="2" ref="E7:BP7">E5+E6</f>
        <v>3962.3</v>
      </c>
      <c r="F7">
        <f t="shared" si="2"/>
        <v>5229.9</v>
      </c>
      <c r="G7">
        <f t="shared" si="2"/>
        <v>6339</v>
      </c>
      <c r="H7">
        <f t="shared" si="2"/>
        <v>6519.3</v>
      </c>
      <c r="I7">
        <f t="shared" si="2"/>
        <v>7098.900000000001</v>
      </c>
      <c r="J7">
        <f t="shared" si="2"/>
        <v>7856.8</v>
      </c>
      <c r="K7">
        <f t="shared" si="2"/>
        <v>8917.199999999999</v>
      </c>
      <c r="L7">
        <f t="shared" si="2"/>
        <v>10029.2</v>
      </c>
      <c r="M7">
        <f t="shared" si="2"/>
        <v>11497.599999999999</v>
      </c>
      <c r="N7">
        <f t="shared" si="2"/>
        <v>12526.900000000001</v>
      </c>
      <c r="O7">
        <f t="shared" si="2"/>
        <v>13855.400000000001</v>
      </c>
      <c r="P7">
        <f t="shared" si="2"/>
        <v>15604.5</v>
      </c>
      <c r="Q7">
        <f t="shared" si="2"/>
        <v>17643.9</v>
      </c>
      <c r="R7">
        <f t="shared" si="2"/>
        <v>20283.2</v>
      </c>
      <c r="S7">
        <f t="shared" si="2"/>
        <v>22728.9</v>
      </c>
      <c r="T7">
        <f t="shared" si="2"/>
        <v>24668.3</v>
      </c>
      <c r="U7">
        <f t="shared" si="2"/>
        <v>26587.1</v>
      </c>
      <c r="V7">
        <f t="shared" si="2"/>
        <v>28776</v>
      </c>
      <c r="W7">
        <f t="shared" si="2"/>
        <v>32014.399999999998</v>
      </c>
      <c r="X7">
        <f t="shared" si="2"/>
        <v>37019.4</v>
      </c>
      <c r="Y7">
        <f t="shared" si="2"/>
        <v>42365.3</v>
      </c>
      <c r="Z7">
        <f t="shared" si="2"/>
        <v>47957.5</v>
      </c>
      <c r="AA7">
        <f t="shared" si="2"/>
        <v>53899.600000000006</v>
      </c>
      <c r="AB7">
        <f t="shared" si="2"/>
        <v>62671.8</v>
      </c>
      <c r="AC7">
        <f t="shared" si="2"/>
        <v>75200</v>
      </c>
      <c r="AD7">
        <f t="shared" si="2"/>
        <v>88103.40000000001</v>
      </c>
      <c r="AE7">
        <f t="shared" si="2"/>
        <v>102388.3</v>
      </c>
      <c r="AF7">
        <f t="shared" si="2"/>
        <v>115913.2</v>
      </c>
      <c r="AG7">
        <f t="shared" si="2"/>
        <v>130307</v>
      </c>
      <c r="AH7">
        <f t="shared" si="2"/>
        <v>148396.7</v>
      </c>
      <c r="AI7">
        <f t="shared" si="2"/>
        <v>170796.1</v>
      </c>
      <c r="AJ7">
        <f t="shared" si="2"/>
        <v>193824</v>
      </c>
      <c r="AK7">
        <f t="shared" si="2"/>
        <v>220706.59999999998</v>
      </c>
      <c r="AL7">
        <f t="shared" si="2"/>
        <v>242124.3</v>
      </c>
      <c r="AM7">
        <f t="shared" si="2"/>
        <v>258680.40000000002</v>
      </c>
      <c r="AN7">
        <f t="shared" si="2"/>
        <v>273572.7</v>
      </c>
      <c r="AO7">
        <f t="shared" si="2"/>
        <v>286716.7</v>
      </c>
      <c r="AP7">
        <f t="shared" si="2"/>
        <v>301462.6</v>
      </c>
      <c r="AQ7">
        <f t="shared" si="2"/>
        <v>320285</v>
      </c>
      <c r="AR7">
        <f t="shared" si="2"/>
        <v>342887.4</v>
      </c>
      <c r="AS7">
        <f t="shared" si="2"/>
        <v>368019.39999999997</v>
      </c>
      <c r="AT7">
        <f t="shared" si="2"/>
        <v>383849.5</v>
      </c>
      <c r="AU7">
        <f t="shared" si="2"/>
        <v>396849.3</v>
      </c>
      <c r="AV7">
        <f t="shared" si="2"/>
        <v>397919</v>
      </c>
      <c r="AW7">
        <f t="shared" si="2"/>
        <v>404169.60000000003</v>
      </c>
      <c r="AX7">
        <f t="shared" si="2"/>
        <v>416706.10000000003</v>
      </c>
      <c r="AY7">
        <f t="shared" si="2"/>
        <v>426567.3</v>
      </c>
      <c r="AZ7">
        <f t="shared" si="2"/>
        <v>438680.2</v>
      </c>
      <c r="BA7">
        <f t="shared" si="2"/>
        <v>456514.4</v>
      </c>
      <c r="BB7">
        <f t="shared" si="2"/>
        <v>478767.5</v>
      </c>
      <c r="BC7">
        <f t="shared" si="2"/>
        <v>508100.8</v>
      </c>
      <c r="BD7">
        <f t="shared" si="2"/>
        <v>533108.7000000001</v>
      </c>
      <c r="BE7">
        <f t="shared" si="2"/>
        <v>554759.6</v>
      </c>
      <c r="BF7">
        <f t="shared" si="2"/>
        <v>571355.8999999999</v>
      </c>
      <c r="BG7">
        <f t="shared" si="2"/>
        <v>593469.1</v>
      </c>
      <c r="BH7">
        <f t="shared" si="2"/>
        <v>616968.5</v>
      </c>
      <c r="BI7">
        <f t="shared" si="2"/>
        <v>647590.9</v>
      </c>
      <c r="BJ7">
        <f t="shared" si="2"/>
        <v>675135.4</v>
      </c>
      <c r="BK7">
        <f t="shared" si="2"/>
        <v>696920.2</v>
      </c>
      <c r="BL7">
        <f t="shared" si="2"/>
        <v>690770.1</v>
      </c>
      <c r="BM7">
        <f t="shared" si="2"/>
        <v>710447</v>
      </c>
      <c r="BN7">
        <f t="shared" si="2"/>
        <v>733883</v>
      </c>
      <c r="BO7">
        <f t="shared" si="2"/>
        <v>751843</v>
      </c>
      <c r="BP7">
        <f t="shared" si="2"/>
        <v>763420</v>
      </c>
      <c r="BQ7">
        <f aca="true" t="shared" si="3" ref="BQ7:BV7">BQ5+BQ6</f>
        <v>774917</v>
      </c>
      <c r="BR7">
        <f t="shared" si="3"/>
        <v>786789</v>
      </c>
      <c r="BS7">
        <f t="shared" si="3"/>
        <v>805559</v>
      </c>
      <c r="BT7">
        <f t="shared" si="3"/>
        <v>834920</v>
      </c>
      <c r="BU7">
        <f t="shared" si="3"/>
        <v>862909</v>
      </c>
      <c r="BV7">
        <f t="shared" si="3"/>
        <v>869889</v>
      </c>
    </row>
    <row r="8" spans="1:74" ht="12.75">
      <c r="A8" t="s">
        <v>106</v>
      </c>
      <c r="B8" t="s">
        <v>107</v>
      </c>
      <c r="C8" t="s">
        <v>101</v>
      </c>
      <c r="D8">
        <f>données_emplois!C13+données_emplois!C15</f>
        <v>76.2</v>
      </c>
      <c r="E8">
        <f>données_emplois!D13+données_emplois!D15</f>
        <v>100.8</v>
      </c>
      <c r="F8">
        <f>données_emplois!E13+données_emplois!E15</f>
        <v>148</v>
      </c>
      <c r="G8">
        <f>données_emplois!F13+données_emplois!F15</f>
        <v>201.1</v>
      </c>
      <c r="H8">
        <f>données_emplois!G13+données_emplois!G15</f>
        <v>189.7</v>
      </c>
      <c r="I8">
        <f>données_emplois!H13+données_emplois!H15</f>
        <v>184.1</v>
      </c>
      <c r="J8">
        <f>données_emplois!I13+données_emplois!I15</f>
        <v>156</v>
      </c>
      <c r="K8">
        <f>données_emplois!J13+données_emplois!J15</f>
        <v>158.89999999999998</v>
      </c>
      <c r="L8">
        <f>données_emplois!K13+données_emplois!K15</f>
        <v>215.10000000000002</v>
      </c>
      <c r="M8">
        <f>données_emplois!L13+données_emplois!L15</f>
        <v>305.79999999999995</v>
      </c>
      <c r="N8">
        <f>données_emplois!M13+données_emplois!M15</f>
        <v>426.9</v>
      </c>
      <c r="O8">
        <f>données_emplois!N13+données_emplois!N15</f>
        <v>505.6</v>
      </c>
      <c r="P8">
        <f>données_emplois!O13+données_emplois!O15</f>
        <v>472</v>
      </c>
      <c r="Q8">
        <f>données_emplois!P13+données_emplois!P15</f>
        <v>535.4000000000001</v>
      </c>
      <c r="R8">
        <f>données_emplois!Q13+données_emplois!Q15</f>
        <v>641.6999999999999</v>
      </c>
      <c r="S8">
        <f>données_emplois!R13+données_emplois!R15</f>
        <v>810.7</v>
      </c>
      <c r="T8">
        <f>données_emplois!S13+données_emplois!S15</f>
        <v>859.8999999999999</v>
      </c>
      <c r="U8">
        <f>données_emplois!T13+données_emplois!T15</f>
        <v>927.8</v>
      </c>
      <c r="V8">
        <f>données_emplois!U13+données_emplois!U15</f>
        <v>961</v>
      </c>
      <c r="W8">
        <f>données_emplois!V13+données_emplois!V15</f>
        <v>993.7</v>
      </c>
      <c r="X8">
        <f>données_emplois!W13+données_emplois!W15</f>
        <v>104.20000000000005</v>
      </c>
      <c r="Y8">
        <f>données_emplois!X13+données_emplois!X15</f>
        <v>102</v>
      </c>
      <c r="Z8">
        <f>données_emplois!Y13+données_emplois!Y15</f>
        <v>78.19999999999982</v>
      </c>
      <c r="AA8">
        <f>données_emplois!Z13+données_emplois!Z15</f>
        <v>120.79999999999995</v>
      </c>
      <c r="AB8">
        <f>données_emplois!AA13+données_emplois!AA15</f>
        <v>883.0999999999999</v>
      </c>
      <c r="AC8">
        <f>données_emplois!AB13+données_emplois!AB15</f>
        <v>238.0999999999999</v>
      </c>
      <c r="AD8">
        <f>données_emplois!AC13+données_emplois!AC15</f>
        <v>1017.8999999999996</v>
      </c>
      <c r="AE8">
        <f>données_emplois!AD13+données_emplois!AD15</f>
        <v>1427</v>
      </c>
      <c r="AF8">
        <f>données_emplois!AE13+données_emplois!AE15</f>
        <v>1663.8000000000002</v>
      </c>
      <c r="AG8">
        <f>données_emplois!AF13+données_emplois!AF15</f>
        <v>2941</v>
      </c>
      <c r="AH8">
        <f>données_emplois!AG13+données_emplois!AG15</f>
        <v>3334.0000000000005</v>
      </c>
      <c r="AI8">
        <f>données_emplois!AH13+données_emplois!AH15</f>
        <v>3304.3999999999996</v>
      </c>
      <c r="AJ8">
        <f>données_emplois!AI13+données_emplois!AI15</f>
        <v>4347.1</v>
      </c>
      <c r="AK8">
        <f>données_emplois!AJ13+données_emplois!AJ15</f>
        <v>5038.2</v>
      </c>
      <c r="AL8">
        <f>données_emplois!AK13+données_emplois!AK15</f>
        <v>4514.099999999999</v>
      </c>
      <c r="AM8">
        <f>données_emplois!AL13+données_emplois!AL15</f>
        <v>4229</v>
      </c>
      <c r="AN8">
        <f>données_emplois!AM13+données_emplois!AM15</f>
        <v>4665.299999999999</v>
      </c>
      <c r="AO8">
        <f>données_emplois!AN13+données_emplois!AN15</f>
        <v>4651.4</v>
      </c>
      <c r="AP8">
        <f>données_emplois!AO13+données_emplois!AO15</f>
        <v>6354.300000000001</v>
      </c>
      <c r="AQ8">
        <f>données_emplois!AP13+données_emplois!AP15</f>
        <v>8210.9</v>
      </c>
      <c r="AR8">
        <f>données_emplois!AQ13+données_emplois!AQ15</f>
        <v>9777.800000000001</v>
      </c>
      <c r="AS8">
        <f>données_emplois!AR13+données_emplois!AR15</f>
        <v>12030.399999999998</v>
      </c>
      <c r="AT8">
        <f>données_emplois!AS13+données_emplois!AS15</f>
        <v>12748.7</v>
      </c>
      <c r="AU8">
        <f>données_emplois!AT13+données_emplois!AT15</f>
        <v>14609.8</v>
      </c>
      <c r="AV8">
        <f>données_emplois!AU13+données_emplois!AU15</f>
        <v>16527.3</v>
      </c>
      <c r="AW8">
        <f>données_emplois!AV13+données_emplois!AV15</f>
        <v>18629.800000000003</v>
      </c>
      <c r="AX8">
        <f>données_emplois!AW13+données_emplois!AW15</f>
        <v>20717.7</v>
      </c>
      <c r="AY8">
        <f>données_emplois!AX13+données_emplois!AX15</f>
        <v>22569.8</v>
      </c>
      <c r="AZ8">
        <f>données_emplois!AY13+données_emplois!AY15</f>
        <v>25781.1</v>
      </c>
      <c r="BA8">
        <f>données_emplois!AZ13+données_emplois!AZ15</f>
        <v>26158.300000000003</v>
      </c>
      <c r="BB8">
        <f>données_emplois!BA13+données_emplois!BA15</f>
        <v>27702.4</v>
      </c>
      <c r="BC8">
        <f>données_emplois!BB13+données_emplois!BB15</f>
        <v>29854.600000000002</v>
      </c>
      <c r="BD8">
        <f>données_emplois!BC13+données_emplois!BC15</f>
        <v>28597.500000000004</v>
      </c>
      <c r="BE8">
        <f>données_emplois!BD13+données_emplois!BD15</f>
        <v>29720.600000000002</v>
      </c>
      <c r="BF8">
        <f>données_emplois!BE13+données_emplois!BE15</f>
        <v>29268.999999999996</v>
      </c>
      <c r="BG8">
        <f>données_emplois!BF13+données_emplois!BF15</f>
        <v>32295.5</v>
      </c>
      <c r="BH8">
        <f>données_emplois!BG13+données_emplois!BG15</f>
        <v>35328.6</v>
      </c>
      <c r="BI8">
        <f>données_emplois!BH13+données_emplois!BH15</f>
        <v>31862.000000000004</v>
      </c>
      <c r="BJ8">
        <f>données_emplois!BI13+données_emplois!BI15</f>
        <v>34684.2</v>
      </c>
      <c r="BK8">
        <f>données_emplois!BJ13+données_emplois!BJ15</f>
        <v>35272.6</v>
      </c>
      <c r="BL8">
        <f>données_emplois!BK13+données_emplois!BK15</f>
        <v>37897</v>
      </c>
      <c r="BM8">
        <f>données_emplois!BL13+données_emplois!BL15</f>
        <v>30760</v>
      </c>
      <c r="BN8">
        <f>données_emplois!BM13+données_emplois!BM15</f>
        <v>36625</v>
      </c>
      <c r="BO8">
        <f>données_emplois!BN13+données_emplois!BN15</f>
        <v>39454</v>
      </c>
      <c r="BP8">
        <f>données_emplois!BO13+données_emplois!BO15</f>
        <v>42394</v>
      </c>
      <c r="BQ8">
        <f>données_emplois!BP13+données_emplois!BP15</f>
        <v>35146</v>
      </c>
      <c r="BR8">
        <f>données_emplois!BQ13+données_emplois!BQ15</f>
        <v>28212</v>
      </c>
      <c r="BS8">
        <f>données_emplois!BR13+données_emplois!BR15</f>
        <v>28425</v>
      </c>
      <c r="BT8">
        <f>données_emplois!BS13+données_emplois!BS15</f>
        <v>28526</v>
      </c>
      <c r="BU8">
        <f>données_emplois!BT13+données_emplois!BT15</f>
        <v>28903</v>
      </c>
      <c r="BV8">
        <f>données_emplois!BU13+données_emplois!BU15</f>
        <v>34849</v>
      </c>
    </row>
    <row r="9" spans="1:74" ht="12.75">
      <c r="A9" t="s">
        <v>106</v>
      </c>
      <c r="B9" t="s">
        <v>107</v>
      </c>
      <c r="C9" t="s">
        <v>102</v>
      </c>
      <c r="D9">
        <f>données_emplois!C14+données_emplois!C16</f>
        <v>21.1</v>
      </c>
      <c r="E9">
        <f>données_emplois!D14+données_emplois!D16</f>
        <v>22.5</v>
      </c>
      <c r="F9">
        <f>données_emplois!E14+données_emplois!E16</f>
        <v>34.2</v>
      </c>
      <c r="G9">
        <f>données_emplois!F14+données_emplois!F16</f>
        <v>44.3</v>
      </c>
      <c r="H9">
        <f>données_emplois!G14+données_emplois!G16</f>
        <v>46.1</v>
      </c>
      <c r="I9">
        <f>données_emplois!H14+données_emplois!H16</f>
        <v>47.9</v>
      </c>
      <c r="J9">
        <f>données_emplois!I14+données_emplois!I16</f>
        <v>45.099999999999994</v>
      </c>
      <c r="K9">
        <f>données_emplois!J14+données_emplois!J16</f>
        <v>57.5</v>
      </c>
      <c r="L9">
        <f>données_emplois!K14+données_emplois!K16</f>
        <v>56.199999999999996</v>
      </c>
      <c r="M9">
        <f>données_emplois!L14+données_emplois!L16</f>
        <v>56.10000000000001</v>
      </c>
      <c r="N9">
        <f>données_emplois!M14+données_emplois!M16</f>
        <v>64.80000000000001</v>
      </c>
      <c r="O9">
        <f>données_emplois!N14+données_emplois!N16</f>
        <v>68.1</v>
      </c>
      <c r="P9">
        <f>données_emplois!O14+données_emplois!O16</f>
        <v>66.2</v>
      </c>
      <c r="Q9">
        <f>données_emplois!P14+données_emplois!P16</f>
        <v>80.39999999999999</v>
      </c>
      <c r="R9">
        <f>données_emplois!Q14+données_emplois!Q16</f>
        <v>95.60000000000001</v>
      </c>
      <c r="S9">
        <f>données_emplois!R14+données_emplois!R16</f>
        <v>116.2</v>
      </c>
      <c r="T9">
        <f>données_emplois!S14+données_emplois!S16</f>
        <v>124.00000000000001</v>
      </c>
      <c r="U9">
        <f>données_emplois!T14+données_emplois!T16</f>
        <v>174.7</v>
      </c>
      <c r="V9">
        <f>données_emplois!U14+données_emplois!U16</f>
        <v>181</v>
      </c>
      <c r="W9">
        <f>données_emplois!V14+données_emplois!V16</f>
        <v>220.10000000000002</v>
      </c>
      <c r="X9">
        <f>données_emplois!W14+données_emplois!W16</f>
        <v>236.6</v>
      </c>
      <c r="Y9">
        <f>données_emplois!X14+données_emplois!X16</f>
        <v>282.70000000000005</v>
      </c>
      <c r="Z9">
        <f>données_emplois!Y14+données_emplois!Y16</f>
        <v>292.5</v>
      </c>
      <c r="AA9">
        <f>données_emplois!Z14+données_emplois!Z16</f>
        <v>325.7</v>
      </c>
      <c r="AB9">
        <f>données_emplois!AA14+données_emplois!AA16</f>
        <v>400.70000000000005</v>
      </c>
      <c r="AC9">
        <f>données_emplois!AB14+données_emplois!AB16</f>
        <v>476.9</v>
      </c>
      <c r="AD9">
        <f>données_emplois!AC14+données_emplois!AC16</f>
        <v>604.9</v>
      </c>
      <c r="AE9">
        <f>données_emplois!AD14+données_emplois!AD16</f>
        <v>660.3</v>
      </c>
      <c r="AF9">
        <f>données_emplois!AE14+données_emplois!AE16</f>
        <v>670.5999999999999</v>
      </c>
      <c r="AG9">
        <f>données_emplois!AF14+données_emplois!AF16</f>
        <v>817.8999999999999</v>
      </c>
      <c r="AH9">
        <f>données_emplois!AG14+données_emplois!AG16</f>
        <v>965.1999999999999</v>
      </c>
      <c r="AI9">
        <f>données_emplois!AH14+données_emplois!AH16</f>
        <v>1142</v>
      </c>
      <c r="AJ9">
        <f>données_emplois!AI14+données_emplois!AI16</f>
        <v>1253.8</v>
      </c>
      <c r="AK9">
        <f>données_emplois!AJ14+données_emplois!AJ16</f>
        <v>1646.6000000000001</v>
      </c>
      <c r="AL9">
        <f>données_emplois!AK14+données_emplois!AK16</f>
        <v>1856.6000000000001</v>
      </c>
      <c r="AM9">
        <f>données_emplois!AL14+données_emplois!AL16</f>
        <v>2079.6</v>
      </c>
      <c r="AN9">
        <f>données_emplois!AM14+données_emplois!AM16</f>
        <v>2003.1000000000001</v>
      </c>
      <c r="AO9">
        <f>données_emplois!AN14+données_emplois!AN16</f>
        <v>1671.3</v>
      </c>
      <c r="AP9">
        <f>données_emplois!AO14+données_emplois!AO16</f>
        <v>2225.5</v>
      </c>
      <c r="AQ9">
        <f>données_emplois!AP14+données_emplois!AP16</f>
        <v>2863.5</v>
      </c>
      <c r="AR9">
        <f>données_emplois!AQ14+données_emplois!AQ16</f>
        <v>2898.7</v>
      </c>
      <c r="AS9">
        <f>données_emplois!AR14+données_emplois!AR16</f>
        <v>3087.8999999999996</v>
      </c>
      <c r="AT9">
        <f>données_emplois!AS14+données_emplois!AS16</f>
        <v>3350.5</v>
      </c>
      <c r="AU9">
        <f>données_emplois!AT14+données_emplois!AT16</f>
        <v>3595</v>
      </c>
      <c r="AV9">
        <f>données_emplois!AU14+données_emplois!AU16</f>
        <v>3809.1000000000004</v>
      </c>
      <c r="AW9">
        <f>données_emplois!AV14+données_emplois!AV16</f>
        <v>3748.7000000000003</v>
      </c>
      <c r="AX9">
        <f>données_emplois!AW14+données_emplois!AW16</f>
        <v>4122.3</v>
      </c>
      <c r="AY9">
        <f>données_emplois!AX14+données_emplois!AX16</f>
        <v>4287.200000000001</v>
      </c>
      <c r="AZ9">
        <f>données_emplois!AY14+données_emplois!AY16</f>
        <v>4357.900000000001</v>
      </c>
      <c r="BA9">
        <f>données_emplois!AZ14+données_emplois!AZ16</f>
        <v>4515.8</v>
      </c>
      <c r="BB9">
        <f>données_emplois!BA14+données_emplois!BA16</f>
        <v>4581.900000000001</v>
      </c>
      <c r="BC9">
        <f>données_emplois!BB14+données_emplois!BB16</f>
        <v>4546.4</v>
      </c>
      <c r="BD9">
        <f>données_emplois!BC14+données_emplois!BC16</f>
        <v>4598.8</v>
      </c>
      <c r="BE9">
        <f>données_emplois!BD14+données_emplois!BD16</f>
        <v>4440.2</v>
      </c>
      <c r="BF9">
        <f>données_emplois!BE14+données_emplois!BE16</f>
        <v>4284</v>
      </c>
      <c r="BG9">
        <f>données_emplois!BF14+données_emplois!BF16</f>
        <v>4891.1</v>
      </c>
      <c r="BH9">
        <f>données_emplois!BG14+données_emplois!BG16</f>
        <v>4977</v>
      </c>
      <c r="BI9">
        <f>données_emplois!BH14+données_emplois!BH16</f>
        <v>5257.5</v>
      </c>
      <c r="BJ9">
        <f>données_emplois!BI14+données_emplois!BI16</f>
        <v>5559</v>
      </c>
      <c r="BK9">
        <f>données_emplois!BJ14+données_emplois!BJ16</f>
        <v>5698.799999999999</v>
      </c>
      <c r="BL9">
        <f>données_emplois!BK14+données_emplois!BK16</f>
        <v>5882</v>
      </c>
      <c r="BM9">
        <f>données_emplois!BL14+données_emplois!BL16</f>
        <v>5993</v>
      </c>
      <c r="BN9">
        <f>données_emplois!BM14+données_emplois!BM16</f>
        <v>6310</v>
      </c>
      <c r="BO9">
        <f>données_emplois!BN14+données_emplois!BN16</f>
        <v>6427</v>
      </c>
      <c r="BP9">
        <f>données_emplois!BO14+données_emplois!BO16</f>
        <v>7464</v>
      </c>
      <c r="BQ9">
        <f>données_emplois!BP14+données_emplois!BP16</f>
        <v>7051</v>
      </c>
      <c r="BR9">
        <f>données_emplois!BQ14+données_emplois!BQ16</f>
        <v>8075</v>
      </c>
      <c r="BS9">
        <f>données_emplois!BR14+données_emplois!BR16</f>
        <v>9423</v>
      </c>
      <c r="BT9">
        <f>données_emplois!BS14+données_emplois!BS16</f>
        <v>9836</v>
      </c>
      <c r="BU9">
        <f>données_emplois!BT14+données_emplois!BT16</f>
        <v>10084</v>
      </c>
      <c r="BV9">
        <f>données_emplois!BU14+données_emplois!BU16</f>
        <v>10251</v>
      </c>
    </row>
    <row r="10" spans="1:74" ht="12.75">
      <c r="A10" t="s">
        <v>106</v>
      </c>
      <c r="B10" t="s">
        <v>107</v>
      </c>
      <c r="C10" t="s">
        <v>103</v>
      </c>
      <c r="D10">
        <f>D8+D9</f>
        <v>97.30000000000001</v>
      </c>
      <c r="E10">
        <f aca="true" t="shared" si="4" ref="E10:BP10">E8+E9</f>
        <v>123.3</v>
      </c>
      <c r="F10">
        <f t="shared" si="4"/>
        <v>182.2</v>
      </c>
      <c r="G10">
        <f t="shared" si="4"/>
        <v>245.39999999999998</v>
      </c>
      <c r="H10">
        <f t="shared" si="4"/>
        <v>235.79999999999998</v>
      </c>
      <c r="I10">
        <f t="shared" si="4"/>
        <v>232</v>
      </c>
      <c r="J10">
        <f t="shared" si="4"/>
        <v>201.1</v>
      </c>
      <c r="K10">
        <f t="shared" si="4"/>
        <v>216.39999999999998</v>
      </c>
      <c r="L10">
        <f t="shared" si="4"/>
        <v>271.3</v>
      </c>
      <c r="M10">
        <f t="shared" si="4"/>
        <v>361.9</v>
      </c>
      <c r="N10">
        <f t="shared" si="4"/>
        <v>491.7</v>
      </c>
      <c r="O10">
        <f t="shared" si="4"/>
        <v>573.7</v>
      </c>
      <c r="P10">
        <f t="shared" si="4"/>
        <v>538.2</v>
      </c>
      <c r="Q10">
        <f t="shared" si="4"/>
        <v>615.8000000000001</v>
      </c>
      <c r="R10">
        <f t="shared" si="4"/>
        <v>737.3</v>
      </c>
      <c r="S10">
        <f t="shared" si="4"/>
        <v>926.9000000000001</v>
      </c>
      <c r="T10">
        <f t="shared" si="4"/>
        <v>983.8999999999999</v>
      </c>
      <c r="U10">
        <f t="shared" si="4"/>
        <v>1102.5</v>
      </c>
      <c r="V10">
        <f t="shared" si="4"/>
        <v>1142</v>
      </c>
      <c r="W10">
        <f t="shared" si="4"/>
        <v>1213.8000000000002</v>
      </c>
      <c r="X10">
        <f t="shared" si="4"/>
        <v>340.80000000000007</v>
      </c>
      <c r="Y10">
        <f t="shared" si="4"/>
        <v>384.70000000000005</v>
      </c>
      <c r="Z10">
        <f t="shared" si="4"/>
        <v>370.6999999999998</v>
      </c>
      <c r="AA10">
        <f t="shared" si="4"/>
        <v>446.49999999999994</v>
      </c>
      <c r="AB10">
        <f t="shared" si="4"/>
        <v>1283.8</v>
      </c>
      <c r="AC10">
        <f t="shared" si="4"/>
        <v>714.9999999999999</v>
      </c>
      <c r="AD10">
        <f t="shared" si="4"/>
        <v>1622.7999999999997</v>
      </c>
      <c r="AE10">
        <f t="shared" si="4"/>
        <v>2087.3</v>
      </c>
      <c r="AF10">
        <f t="shared" si="4"/>
        <v>2334.4</v>
      </c>
      <c r="AG10">
        <f t="shared" si="4"/>
        <v>3758.8999999999996</v>
      </c>
      <c r="AH10">
        <f t="shared" si="4"/>
        <v>4299.200000000001</v>
      </c>
      <c r="AI10">
        <f t="shared" si="4"/>
        <v>4446.4</v>
      </c>
      <c r="AJ10">
        <f t="shared" si="4"/>
        <v>5600.900000000001</v>
      </c>
      <c r="AK10">
        <f t="shared" si="4"/>
        <v>6684.8</v>
      </c>
      <c r="AL10">
        <f t="shared" si="4"/>
        <v>6370.7</v>
      </c>
      <c r="AM10">
        <f t="shared" si="4"/>
        <v>6308.6</v>
      </c>
      <c r="AN10">
        <f t="shared" si="4"/>
        <v>6668.4</v>
      </c>
      <c r="AO10">
        <f t="shared" si="4"/>
        <v>6322.7</v>
      </c>
      <c r="AP10">
        <f t="shared" si="4"/>
        <v>8579.800000000001</v>
      </c>
      <c r="AQ10">
        <f t="shared" si="4"/>
        <v>11074.4</v>
      </c>
      <c r="AR10">
        <f t="shared" si="4"/>
        <v>12676.5</v>
      </c>
      <c r="AS10">
        <f t="shared" si="4"/>
        <v>15118.299999999997</v>
      </c>
      <c r="AT10">
        <f t="shared" si="4"/>
        <v>16099.2</v>
      </c>
      <c r="AU10">
        <f t="shared" si="4"/>
        <v>18204.8</v>
      </c>
      <c r="AV10">
        <f t="shared" si="4"/>
        <v>20336.4</v>
      </c>
      <c r="AW10">
        <f t="shared" si="4"/>
        <v>22378.500000000004</v>
      </c>
      <c r="AX10">
        <f t="shared" si="4"/>
        <v>24840</v>
      </c>
      <c r="AY10">
        <f t="shared" si="4"/>
        <v>26857</v>
      </c>
      <c r="AZ10">
        <f t="shared" si="4"/>
        <v>30139</v>
      </c>
      <c r="BA10">
        <f t="shared" si="4"/>
        <v>30674.100000000002</v>
      </c>
      <c r="BB10">
        <f t="shared" si="4"/>
        <v>32284.300000000003</v>
      </c>
      <c r="BC10">
        <f t="shared" si="4"/>
        <v>34401</v>
      </c>
      <c r="BD10">
        <f t="shared" si="4"/>
        <v>33196.3</v>
      </c>
      <c r="BE10">
        <f t="shared" si="4"/>
        <v>34160.8</v>
      </c>
      <c r="BF10">
        <f t="shared" si="4"/>
        <v>33553</v>
      </c>
      <c r="BG10">
        <f t="shared" si="4"/>
        <v>37186.6</v>
      </c>
      <c r="BH10">
        <f t="shared" si="4"/>
        <v>40305.6</v>
      </c>
      <c r="BI10">
        <f t="shared" si="4"/>
        <v>37119.5</v>
      </c>
      <c r="BJ10">
        <f t="shared" si="4"/>
        <v>40243.2</v>
      </c>
      <c r="BK10">
        <f t="shared" si="4"/>
        <v>40971.399999999994</v>
      </c>
      <c r="BL10">
        <f t="shared" si="4"/>
        <v>43779</v>
      </c>
      <c r="BM10">
        <f t="shared" si="4"/>
        <v>36753</v>
      </c>
      <c r="BN10">
        <f t="shared" si="4"/>
        <v>42935</v>
      </c>
      <c r="BO10">
        <f t="shared" si="4"/>
        <v>45881</v>
      </c>
      <c r="BP10">
        <f t="shared" si="4"/>
        <v>49858</v>
      </c>
      <c r="BQ10">
        <f aca="true" t="shared" si="5" ref="BQ10:BV10">BQ8+BQ9</f>
        <v>42197</v>
      </c>
      <c r="BR10">
        <f t="shared" si="5"/>
        <v>36287</v>
      </c>
      <c r="BS10">
        <f t="shared" si="5"/>
        <v>37848</v>
      </c>
      <c r="BT10">
        <f t="shared" si="5"/>
        <v>38362</v>
      </c>
      <c r="BU10">
        <f t="shared" si="5"/>
        <v>38987</v>
      </c>
      <c r="BV10">
        <f t="shared" si="5"/>
        <v>45100</v>
      </c>
    </row>
    <row r="11" spans="1:74" ht="12.75">
      <c r="A11" t="s">
        <v>108</v>
      </c>
      <c r="B11" t="s">
        <v>136</v>
      </c>
      <c r="C11" t="s">
        <v>101</v>
      </c>
      <c r="D11">
        <f>données_emplois!C9</f>
        <v>1517.9</v>
      </c>
      <c r="E11">
        <f>données_emplois!D9</f>
        <v>1995</v>
      </c>
      <c r="F11">
        <f>données_emplois!E9</f>
        <v>2573.8</v>
      </c>
      <c r="G11">
        <f>données_emplois!F9</f>
        <v>2739.6</v>
      </c>
      <c r="H11">
        <f>données_emplois!G9</f>
        <v>2851.7</v>
      </c>
      <c r="I11">
        <f>données_emplois!H9</f>
        <v>2951.4</v>
      </c>
      <c r="J11">
        <f>données_emplois!I9</f>
        <v>3312.1</v>
      </c>
      <c r="K11">
        <f>données_emplois!J9</f>
        <v>3688.8</v>
      </c>
      <c r="L11">
        <f>données_emplois!K9</f>
        <v>4156.7</v>
      </c>
      <c r="M11">
        <f>données_emplois!L9</f>
        <v>4845.9</v>
      </c>
      <c r="N11">
        <f>données_emplois!M9</f>
        <v>5460.5</v>
      </c>
      <c r="O11">
        <f>données_emplois!N9</f>
        <v>6384.2</v>
      </c>
      <c r="P11">
        <f>données_emplois!O9</f>
        <v>6806.9</v>
      </c>
      <c r="Q11">
        <f>données_emplois!P9</f>
        <v>7116.6</v>
      </c>
      <c r="R11">
        <f>données_emplois!Q9</f>
        <v>7840.5</v>
      </c>
      <c r="S11">
        <f>données_emplois!R9</f>
        <v>8945.8</v>
      </c>
      <c r="T11">
        <f>données_emplois!S9</f>
        <v>9846.3</v>
      </c>
      <c r="U11">
        <f>données_emplois!T9</f>
        <v>10777.7</v>
      </c>
      <c r="V11">
        <f>données_emplois!U9</f>
        <v>11759.4</v>
      </c>
      <c r="W11">
        <f>données_emplois!V9</f>
        <v>12472</v>
      </c>
      <c r="X11">
        <f>données_emplois!W9</f>
        <v>15302</v>
      </c>
      <c r="Y11">
        <f>données_emplois!X9</f>
        <v>17690.4</v>
      </c>
      <c r="Z11">
        <f>données_emplois!Y9</f>
        <v>20324.5</v>
      </c>
      <c r="AA11">
        <f>données_emplois!Z9</f>
        <v>22047</v>
      </c>
      <c r="AB11">
        <f>données_emplois!AA9</f>
        <v>26040.7</v>
      </c>
      <c r="AC11">
        <f>données_emplois!AB9</f>
        <v>29648.3</v>
      </c>
      <c r="AD11">
        <f>données_emplois!AC9</f>
        <v>30233.8</v>
      </c>
      <c r="AE11">
        <f>données_emplois!AD9</f>
        <v>34445.4</v>
      </c>
      <c r="AF11">
        <f>données_emplois!AE9</f>
        <v>41005.9</v>
      </c>
      <c r="AG11">
        <f>données_emplois!AF9</f>
        <v>44120</v>
      </c>
      <c r="AH11">
        <f>données_emplois!AG9</f>
        <v>49742.4</v>
      </c>
      <c r="AI11">
        <f>données_emplois!AH9</f>
        <v>54946.7</v>
      </c>
      <c r="AJ11">
        <f>données_emplois!AI9</f>
        <v>61131.7</v>
      </c>
      <c r="AK11">
        <f>données_emplois!AJ9</f>
        <v>69529.6</v>
      </c>
      <c r="AL11">
        <f>données_emplois!AK9</f>
        <v>78777.1</v>
      </c>
      <c r="AM11">
        <f>données_emplois!AL9</f>
        <v>91121.7</v>
      </c>
      <c r="AN11">
        <f>données_emplois!AM9</f>
        <v>101930.9</v>
      </c>
      <c r="AO11">
        <f>données_emplois!AN9</f>
        <v>125520.4</v>
      </c>
      <c r="AP11">
        <f>données_emplois!AO9</f>
        <v>133757.2</v>
      </c>
      <c r="AQ11">
        <f>données_emplois!AP9</f>
        <v>154683.4</v>
      </c>
      <c r="AR11">
        <f>données_emplois!AQ9</f>
        <v>167412.6</v>
      </c>
      <c r="AS11">
        <f>données_emplois!AR9</f>
        <v>175065.4</v>
      </c>
      <c r="AT11">
        <f>données_emplois!AS9</f>
        <v>180160.6</v>
      </c>
      <c r="AU11">
        <f>données_emplois!AT9</f>
        <v>186119.3</v>
      </c>
      <c r="AV11">
        <f>données_emplois!AU9</f>
        <v>179790.6</v>
      </c>
      <c r="AW11">
        <f>données_emplois!AV9</f>
        <v>184927.2</v>
      </c>
      <c r="AX11">
        <f>données_emplois!AW9</f>
        <v>196807.7</v>
      </c>
      <c r="AY11">
        <f>données_emplois!AX9</f>
        <v>193594.7</v>
      </c>
      <c r="AZ11">
        <f>données_emplois!AY9</f>
        <v>206629.1</v>
      </c>
      <c r="BA11">
        <f>données_emplois!AZ9</f>
        <v>226488.8</v>
      </c>
      <c r="BB11">
        <f>données_emplois!BA9</f>
        <v>228542.3</v>
      </c>
      <c r="BC11">
        <f>données_emplois!BB9</f>
        <v>242787.7</v>
      </c>
      <c r="BD11">
        <f>données_emplois!BC9</f>
        <v>255314.2</v>
      </c>
      <c r="BE11">
        <f>données_emplois!BD9</f>
        <v>258786.2</v>
      </c>
      <c r="BF11">
        <f>données_emplois!BE9</f>
        <v>268651.6</v>
      </c>
      <c r="BG11">
        <f>données_emplois!BF9</f>
        <v>280541.7</v>
      </c>
      <c r="BH11">
        <f>données_emplois!BG9</f>
        <v>290519.3</v>
      </c>
      <c r="BI11">
        <f>données_emplois!BH9</f>
        <v>306270.8</v>
      </c>
      <c r="BJ11">
        <f>données_emplois!BI9</f>
        <v>331969.2</v>
      </c>
      <c r="BK11">
        <f>données_emplois!BJ9</f>
        <v>337773</v>
      </c>
      <c r="BL11">
        <f>données_emplois!BK9</f>
        <v>303204.3</v>
      </c>
      <c r="BM11">
        <f>données_emplois!BL9</f>
        <v>316723</v>
      </c>
      <c r="BN11">
        <f>données_emplois!BM9</f>
        <v>325579.7</v>
      </c>
      <c r="BO11">
        <f>données_emplois!BN9</f>
        <v>321115.2</v>
      </c>
      <c r="BP11">
        <f>données_emplois!BO9</f>
        <v>319686.57</v>
      </c>
      <c r="BQ11">
        <f>données_emplois!BP9</f>
        <v>330197.19</v>
      </c>
      <c r="BR11">
        <f>données_emplois!BQ9</f>
        <v>359208.31</v>
      </c>
      <c r="BS11">
        <f>données_emplois!BR9</f>
        <v>362889.28</v>
      </c>
      <c r="BT11">
        <f>données_emplois!BS9</f>
        <v>374282.07</v>
      </c>
      <c r="BU11">
        <f>données_emplois!BT9</f>
        <v>382318.44</v>
      </c>
      <c r="BV11">
        <f>données_emplois!BU9</f>
        <v>420558</v>
      </c>
    </row>
    <row r="12" spans="1:74" ht="12.75">
      <c r="A12" t="s">
        <v>108</v>
      </c>
      <c r="B12" t="s">
        <v>136</v>
      </c>
      <c r="C12" t="s">
        <v>102</v>
      </c>
      <c r="D12">
        <f>données_emplois!C10</f>
        <v>144.4</v>
      </c>
      <c r="E12">
        <f>données_emplois!D10</f>
        <v>178.4</v>
      </c>
      <c r="F12">
        <f>données_emplois!E10</f>
        <v>229.4</v>
      </c>
      <c r="G12">
        <f>données_emplois!F10</f>
        <v>223.8</v>
      </c>
      <c r="H12">
        <f>données_emplois!G10</f>
        <v>324.9</v>
      </c>
      <c r="I12">
        <f>données_emplois!H10</f>
        <v>331.1</v>
      </c>
      <c r="J12">
        <f>données_emplois!I10</f>
        <v>349.5</v>
      </c>
      <c r="K12">
        <f>données_emplois!J10</f>
        <v>355</v>
      </c>
      <c r="L12">
        <f>données_emplois!K10</f>
        <v>515.1</v>
      </c>
      <c r="M12">
        <f>données_emplois!L10</f>
        <v>650.8</v>
      </c>
      <c r="N12">
        <f>données_emplois!M10</f>
        <v>657.8</v>
      </c>
      <c r="O12">
        <f>données_emplois!N10</f>
        <v>694.4</v>
      </c>
      <c r="P12">
        <f>données_emplois!O10</f>
        <v>772.3</v>
      </c>
      <c r="Q12">
        <f>données_emplois!P10</f>
        <v>731.4</v>
      </c>
      <c r="R12">
        <f>données_emplois!Q10</f>
        <v>788.8</v>
      </c>
      <c r="S12">
        <f>données_emplois!R10</f>
        <v>869.9</v>
      </c>
      <c r="T12">
        <f>données_emplois!S10</f>
        <v>997.6</v>
      </c>
      <c r="U12">
        <f>données_emplois!T10</f>
        <v>1007.1</v>
      </c>
      <c r="V12">
        <f>données_emplois!U10</f>
        <v>1060.6</v>
      </c>
      <c r="W12">
        <f>données_emplois!V10</f>
        <v>1296</v>
      </c>
      <c r="X12">
        <f>données_emplois!W10</f>
        <v>1900.3</v>
      </c>
      <c r="Y12">
        <f>données_emplois!X10</f>
        <v>1995.5</v>
      </c>
      <c r="Z12">
        <f>données_emplois!Y10</f>
        <v>2401.8</v>
      </c>
      <c r="AA12">
        <f>données_emplois!Z10</f>
        <v>2712.2</v>
      </c>
      <c r="AB12">
        <f>données_emplois!AA10</f>
        <v>3717.6</v>
      </c>
      <c r="AC12">
        <f>données_emplois!AB10</f>
        <v>5416.6</v>
      </c>
      <c r="AD12">
        <f>données_emplois!AC10</f>
        <v>4638.9</v>
      </c>
      <c r="AE12">
        <f>données_emplois!AD10</f>
        <v>5248.8</v>
      </c>
      <c r="AF12">
        <f>données_emplois!AE10</f>
        <v>4376.3</v>
      </c>
      <c r="AG12">
        <f>données_emplois!AF10</f>
        <v>3983.3</v>
      </c>
      <c r="AH12">
        <f>données_emplois!AG10</f>
        <v>4725.5</v>
      </c>
      <c r="AI12">
        <f>données_emplois!AH10</f>
        <v>6368.8</v>
      </c>
      <c r="AJ12">
        <f>données_emplois!AI10</f>
        <v>8206.3</v>
      </c>
      <c r="AK12">
        <f>données_emplois!AJ10</f>
        <v>9142.7</v>
      </c>
      <c r="AL12">
        <f>données_emplois!AK10</f>
        <v>12772.6</v>
      </c>
      <c r="AM12">
        <f>données_emplois!AL10</f>
        <v>15070.4</v>
      </c>
      <c r="AN12">
        <f>données_emplois!AM10</f>
        <v>16994.1</v>
      </c>
      <c r="AO12">
        <f>données_emplois!AN10</f>
        <v>19026.3</v>
      </c>
      <c r="AP12">
        <f>données_emplois!AO10</f>
        <v>18895.7</v>
      </c>
      <c r="AQ12">
        <f>données_emplois!AP10</f>
        <v>21383.9</v>
      </c>
      <c r="AR12">
        <f>données_emplois!AQ10</f>
        <v>27761.4</v>
      </c>
      <c r="AS12">
        <f>données_emplois!AR10</f>
        <v>26239.8</v>
      </c>
      <c r="AT12">
        <f>données_emplois!AS10</f>
        <v>25605.6</v>
      </c>
      <c r="AU12">
        <f>données_emplois!AT10</f>
        <v>25059</v>
      </c>
      <c r="AV12">
        <f>données_emplois!AU10</f>
        <v>28278.9</v>
      </c>
      <c r="AW12">
        <f>données_emplois!AV10</f>
        <v>26346</v>
      </c>
      <c r="AX12">
        <f>données_emplois!AW10</f>
        <v>18239</v>
      </c>
      <c r="AY12">
        <f>données_emplois!AX10</f>
        <v>18657.5</v>
      </c>
      <c r="AZ12">
        <f>données_emplois!AY10</f>
        <v>16889.1</v>
      </c>
      <c r="BA12">
        <f>données_emplois!AZ10</f>
        <v>16388.9</v>
      </c>
      <c r="BB12">
        <f>données_emplois!BA10</f>
        <v>18939.6</v>
      </c>
      <c r="BC12">
        <f>données_emplois!BB10</f>
        <v>26586</v>
      </c>
      <c r="BD12">
        <f>données_emplois!BC10</f>
        <v>23522.7</v>
      </c>
      <c r="BE12">
        <f>données_emplois!BD10</f>
        <v>24619.2</v>
      </c>
      <c r="BF12">
        <f>données_emplois!BE10</f>
        <v>21026.6</v>
      </c>
      <c r="BG12">
        <f>données_emplois!BF10</f>
        <v>24626.4</v>
      </c>
      <c r="BH12">
        <f>données_emplois!BG10</f>
        <v>22841.9</v>
      </c>
      <c r="BI12">
        <f>données_emplois!BH10</f>
        <v>24092.7</v>
      </c>
      <c r="BJ12">
        <f>données_emplois!BI10</f>
        <v>25659.2</v>
      </c>
      <c r="BK12">
        <f>données_emplois!BJ10</f>
        <v>23983.7</v>
      </c>
      <c r="BL12">
        <f>données_emplois!BK10</f>
        <v>24687</v>
      </c>
      <c r="BM12">
        <f>données_emplois!BL10</f>
        <v>35508</v>
      </c>
      <c r="BN12">
        <f>données_emplois!BM10</f>
        <v>32388</v>
      </c>
      <c r="BO12">
        <f>données_emplois!BN10</f>
        <v>30087</v>
      </c>
      <c r="BP12">
        <f>données_emplois!BO10</f>
        <v>34065</v>
      </c>
      <c r="BQ12">
        <f>données_emplois!BP10</f>
        <v>36868</v>
      </c>
      <c r="BR12">
        <f>données_emplois!BQ10</f>
        <v>36146</v>
      </c>
      <c r="BS12">
        <f>données_emplois!BR10</f>
        <v>32795</v>
      </c>
      <c r="BT12">
        <f>données_emplois!BS10</f>
        <v>23759</v>
      </c>
      <c r="BU12">
        <f>données_emplois!BT10</f>
        <v>29151</v>
      </c>
      <c r="BV12">
        <f>données_emplois!BU10</f>
        <v>27465</v>
      </c>
    </row>
    <row r="13" spans="1:74" ht="12.75">
      <c r="A13" t="s">
        <v>108</v>
      </c>
      <c r="B13" t="s">
        <v>136</v>
      </c>
      <c r="C13" t="s">
        <v>103</v>
      </c>
      <c r="D13">
        <f>D11+D12</f>
        <v>1662.3000000000002</v>
      </c>
      <c r="E13">
        <f aca="true" t="shared" si="6" ref="E13:BP13">E11+E12</f>
        <v>2173.4</v>
      </c>
      <c r="F13">
        <f t="shared" si="6"/>
        <v>2803.2000000000003</v>
      </c>
      <c r="G13">
        <f t="shared" si="6"/>
        <v>2963.4</v>
      </c>
      <c r="H13">
        <f t="shared" si="6"/>
        <v>3176.6</v>
      </c>
      <c r="I13">
        <f t="shared" si="6"/>
        <v>3282.5</v>
      </c>
      <c r="J13">
        <f t="shared" si="6"/>
        <v>3661.6</v>
      </c>
      <c r="K13">
        <f t="shared" si="6"/>
        <v>4043.8</v>
      </c>
      <c r="L13">
        <f t="shared" si="6"/>
        <v>4671.8</v>
      </c>
      <c r="M13">
        <f t="shared" si="6"/>
        <v>5496.7</v>
      </c>
      <c r="N13">
        <f t="shared" si="6"/>
        <v>6118.3</v>
      </c>
      <c r="O13">
        <f t="shared" si="6"/>
        <v>7078.599999999999</v>
      </c>
      <c r="P13">
        <f t="shared" si="6"/>
        <v>7579.2</v>
      </c>
      <c r="Q13">
        <f t="shared" si="6"/>
        <v>7848</v>
      </c>
      <c r="R13">
        <f t="shared" si="6"/>
        <v>8629.3</v>
      </c>
      <c r="S13">
        <f t="shared" si="6"/>
        <v>9815.699999999999</v>
      </c>
      <c r="T13">
        <f t="shared" si="6"/>
        <v>10843.9</v>
      </c>
      <c r="U13">
        <f t="shared" si="6"/>
        <v>11784.800000000001</v>
      </c>
      <c r="V13">
        <f t="shared" si="6"/>
        <v>12820</v>
      </c>
      <c r="W13">
        <f t="shared" si="6"/>
        <v>13768</v>
      </c>
      <c r="X13">
        <f t="shared" si="6"/>
        <v>17202.3</v>
      </c>
      <c r="Y13">
        <f t="shared" si="6"/>
        <v>19685.9</v>
      </c>
      <c r="Z13">
        <f t="shared" si="6"/>
        <v>22726.3</v>
      </c>
      <c r="AA13">
        <f t="shared" si="6"/>
        <v>24759.2</v>
      </c>
      <c r="AB13">
        <f t="shared" si="6"/>
        <v>29758.3</v>
      </c>
      <c r="AC13">
        <f t="shared" si="6"/>
        <v>35064.9</v>
      </c>
      <c r="AD13">
        <f t="shared" si="6"/>
        <v>34872.7</v>
      </c>
      <c r="AE13">
        <f t="shared" si="6"/>
        <v>39694.200000000004</v>
      </c>
      <c r="AF13">
        <f t="shared" si="6"/>
        <v>45382.200000000004</v>
      </c>
      <c r="AG13">
        <f t="shared" si="6"/>
        <v>48103.3</v>
      </c>
      <c r="AH13">
        <f t="shared" si="6"/>
        <v>54467.9</v>
      </c>
      <c r="AI13">
        <f t="shared" si="6"/>
        <v>61315.5</v>
      </c>
      <c r="AJ13">
        <f t="shared" si="6"/>
        <v>69338</v>
      </c>
      <c r="AK13">
        <f t="shared" si="6"/>
        <v>78672.3</v>
      </c>
      <c r="AL13">
        <f t="shared" si="6"/>
        <v>91549.70000000001</v>
      </c>
      <c r="AM13">
        <f t="shared" si="6"/>
        <v>106192.09999999999</v>
      </c>
      <c r="AN13">
        <f t="shared" si="6"/>
        <v>118925</v>
      </c>
      <c r="AO13">
        <f t="shared" si="6"/>
        <v>144546.69999999998</v>
      </c>
      <c r="AP13">
        <f t="shared" si="6"/>
        <v>152652.90000000002</v>
      </c>
      <c r="AQ13">
        <f t="shared" si="6"/>
        <v>176067.3</v>
      </c>
      <c r="AR13">
        <f t="shared" si="6"/>
        <v>195174</v>
      </c>
      <c r="AS13">
        <f t="shared" si="6"/>
        <v>201305.19999999998</v>
      </c>
      <c r="AT13">
        <f t="shared" si="6"/>
        <v>205766.2</v>
      </c>
      <c r="AU13">
        <f t="shared" si="6"/>
        <v>211178.3</v>
      </c>
      <c r="AV13">
        <f t="shared" si="6"/>
        <v>208069.5</v>
      </c>
      <c r="AW13">
        <f t="shared" si="6"/>
        <v>211273.2</v>
      </c>
      <c r="AX13">
        <f t="shared" si="6"/>
        <v>215046.7</v>
      </c>
      <c r="AY13">
        <f t="shared" si="6"/>
        <v>212252.2</v>
      </c>
      <c r="AZ13">
        <f t="shared" si="6"/>
        <v>223518.2</v>
      </c>
      <c r="BA13">
        <f t="shared" si="6"/>
        <v>242877.69999999998</v>
      </c>
      <c r="BB13">
        <f t="shared" si="6"/>
        <v>247481.9</v>
      </c>
      <c r="BC13">
        <f t="shared" si="6"/>
        <v>269373.7</v>
      </c>
      <c r="BD13">
        <f t="shared" si="6"/>
        <v>278836.9</v>
      </c>
      <c r="BE13">
        <f t="shared" si="6"/>
        <v>283405.4</v>
      </c>
      <c r="BF13">
        <f t="shared" si="6"/>
        <v>289678.19999999995</v>
      </c>
      <c r="BG13">
        <f t="shared" si="6"/>
        <v>305168.10000000003</v>
      </c>
      <c r="BH13">
        <f t="shared" si="6"/>
        <v>313361.2</v>
      </c>
      <c r="BI13">
        <f t="shared" si="6"/>
        <v>330363.5</v>
      </c>
      <c r="BJ13">
        <f t="shared" si="6"/>
        <v>357628.4</v>
      </c>
      <c r="BK13">
        <f t="shared" si="6"/>
        <v>361756.7</v>
      </c>
      <c r="BL13">
        <f t="shared" si="6"/>
        <v>327891.3</v>
      </c>
      <c r="BM13">
        <f t="shared" si="6"/>
        <v>352231</v>
      </c>
      <c r="BN13">
        <f t="shared" si="6"/>
        <v>357967.7</v>
      </c>
      <c r="BO13">
        <f t="shared" si="6"/>
        <v>351202.2</v>
      </c>
      <c r="BP13">
        <f t="shared" si="6"/>
        <v>353751.57</v>
      </c>
      <c r="BQ13">
        <f aca="true" t="shared" si="7" ref="BQ13:BV13">BQ11+BQ12</f>
        <v>367065.19</v>
      </c>
      <c r="BR13">
        <f t="shared" si="7"/>
        <v>395354.31</v>
      </c>
      <c r="BS13">
        <f t="shared" si="7"/>
        <v>395684.28</v>
      </c>
      <c r="BT13">
        <f t="shared" si="7"/>
        <v>398041.07</v>
      </c>
      <c r="BU13">
        <f t="shared" si="7"/>
        <v>411469.44</v>
      </c>
      <c r="BV13">
        <f t="shared" si="7"/>
        <v>448023</v>
      </c>
    </row>
    <row r="14" spans="1:74" ht="12.75">
      <c r="A14" t="s">
        <v>109</v>
      </c>
      <c r="B14" t="s">
        <v>137</v>
      </c>
      <c r="C14" t="s">
        <v>101</v>
      </c>
      <c r="D14">
        <f>D11+D8</f>
        <v>1594.1000000000001</v>
      </c>
      <c r="E14">
        <f aca="true" t="shared" si="8" ref="E14:BP14">E11+E8</f>
        <v>2095.8</v>
      </c>
      <c r="F14">
        <f t="shared" si="8"/>
        <v>2721.8</v>
      </c>
      <c r="G14">
        <f t="shared" si="8"/>
        <v>2940.7</v>
      </c>
      <c r="H14">
        <f t="shared" si="8"/>
        <v>3041.3999999999996</v>
      </c>
      <c r="I14">
        <f t="shared" si="8"/>
        <v>3135.5</v>
      </c>
      <c r="J14">
        <f t="shared" si="8"/>
        <v>3468.1</v>
      </c>
      <c r="K14">
        <f t="shared" si="8"/>
        <v>3847.7000000000003</v>
      </c>
      <c r="L14">
        <f t="shared" si="8"/>
        <v>4371.8</v>
      </c>
      <c r="M14">
        <f t="shared" si="8"/>
        <v>5151.7</v>
      </c>
      <c r="N14">
        <f t="shared" si="8"/>
        <v>5887.4</v>
      </c>
      <c r="O14">
        <f t="shared" si="8"/>
        <v>6889.8</v>
      </c>
      <c r="P14">
        <f t="shared" si="8"/>
        <v>7278.9</v>
      </c>
      <c r="Q14">
        <f t="shared" si="8"/>
        <v>7652</v>
      </c>
      <c r="R14">
        <f t="shared" si="8"/>
        <v>8482.2</v>
      </c>
      <c r="S14">
        <f t="shared" si="8"/>
        <v>9756.5</v>
      </c>
      <c r="T14">
        <f t="shared" si="8"/>
        <v>10706.199999999999</v>
      </c>
      <c r="U14">
        <f t="shared" si="8"/>
        <v>11705.5</v>
      </c>
      <c r="V14">
        <f t="shared" si="8"/>
        <v>12720.4</v>
      </c>
      <c r="W14">
        <f t="shared" si="8"/>
        <v>13465.7</v>
      </c>
      <c r="X14">
        <f t="shared" si="8"/>
        <v>15406.2</v>
      </c>
      <c r="Y14">
        <f t="shared" si="8"/>
        <v>17792.4</v>
      </c>
      <c r="Z14">
        <f t="shared" si="8"/>
        <v>20402.7</v>
      </c>
      <c r="AA14">
        <f t="shared" si="8"/>
        <v>22167.8</v>
      </c>
      <c r="AB14">
        <f t="shared" si="8"/>
        <v>26923.8</v>
      </c>
      <c r="AC14">
        <f t="shared" si="8"/>
        <v>29886.399999999998</v>
      </c>
      <c r="AD14">
        <f t="shared" si="8"/>
        <v>31251.699999999997</v>
      </c>
      <c r="AE14">
        <f t="shared" si="8"/>
        <v>35872.4</v>
      </c>
      <c r="AF14">
        <f t="shared" si="8"/>
        <v>42669.700000000004</v>
      </c>
      <c r="AG14">
        <f t="shared" si="8"/>
        <v>47061</v>
      </c>
      <c r="AH14">
        <f t="shared" si="8"/>
        <v>53076.4</v>
      </c>
      <c r="AI14">
        <f t="shared" si="8"/>
        <v>58251.1</v>
      </c>
      <c r="AJ14">
        <f t="shared" si="8"/>
        <v>65478.799999999996</v>
      </c>
      <c r="AK14">
        <f t="shared" si="8"/>
        <v>74567.8</v>
      </c>
      <c r="AL14">
        <f t="shared" si="8"/>
        <v>83291.20000000001</v>
      </c>
      <c r="AM14">
        <f t="shared" si="8"/>
        <v>95350.7</v>
      </c>
      <c r="AN14">
        <f t="shared" si="8"/>
        <v>106596.2</v>
      </c>
      <c r="AO14">
        <f t="shared" si="8"/>
        <v>130171.79999999999</v>
      </c>
      <c r="AP14">
        <f t="shared" si="8"/>
        <v>140111.5</v>
      </c>
      <c r="AQ14">
        <f t="shared" si="8"/>
        <v>162894.3</v>
      </c>
      <c r="AR14">
        <f t="shared" si="8"/>
        <v>177190.4</v>
      </c>
      <c r="AS14">
        <f t="shared" si="8"/>
        <v>187095.8</v>
      </c>
      <c r="AT14">
        <f t="shared" si="8"/>
        <v>192909.30000000002</v>
      </c>
      <c r="AU14">
        <f t="shared" si="8"/>
        <v>200729.09999999998</v>
      </c>
      <c r="AV14">
        <f t="shared" si="8"/>
        <v>196317.9</v>
      </c>
      <c r="AW14">
        <f t="shared" si="8"/>
        <v>203557</v>
      </c>
      <c r="AX14">
        <f t="shared" si="8"/>
        <v>217525.40000000002</v>
      </c>
      <c r="AY14">
        <f t="shared" si="8"/>
        <v>216164.5</v>
      </c>
      <c r="AZ14">
        <f t="shared" si="8"/>
        <v>232410.2</v>
      </c>
      <c r="BA14">
        <f t="shared" si="8"/>
        <v>252647.09999999998</v>
      </c>
      <c r="BB14">
        <f t="shared" si="8"/>
        <v>256244.69999999998</v>
      </c>
      <c r="BC14">
        <f t="shared" si="8"/>
        <v>272642.3</v>
      </c>
      <c r="BD14">
        <f t="shared" si="8"/>
        <v>283911.7</v>
      </c>
      <c r="BE14">
        <f t="shared" si="8"/>
        <v>288506.8</v>
      </c>
      <c r="BF14">
        <f t="shared" si="8"/>
        <v>297920.6</v>
      </c>
      <c r="BG14">
        <f t="shared" si="8"/>
        <v>312837.2</v>
      </c>
      <c r="BH14">
        <f t="shared" si="8"/>
        <v>325847.89999999997</v>
      </c>
      <c r="BI14">
        <f t="shared" si="8"/>
        <v>338132.8</v>
      </c>
      <c r="BJ14">
        <f t="shared" si="8"/>
        <v>366653.4</v>
      </c>
      <c r="BK14">
        <f t="shared" si="8"/>
        <v>373045.6</v>
      </c>
      <c r="BL14">
        <f t="shared" si="8"/>
        <v>341101.3</v>
      </c>
      <c r="BM14">
        <f t="shared" si="8"/>
        <v>347483</v>
      </c>
      <c r="BN14">
        <f t="shared" si="8"/>
        <v>362204.7</v>
      </c>
      <c r="BO14">
        <f t="shared" si="8"/>
        <v>360569.2</v>
      </c>
      <c r="BP14">
        <f t="shared" si="8"/>
        <v>362080.57</v>
      </c>
      <c r="BQ14">
        <f aca="true" t="shared" si="9" ref="BQ14:BR16">BQ11+BQ8</f>
        <v>365343.19</v>
      </c>
      <c r="BR14">
        <f t="shared" si="9"/>
        <v>387420.31</v>
      </c>
      <c r="BS14">
        <f aca="true" t="shared" si="10" ref="BS14:BT16">BS11+BS8</f>
        <v>391314.28</v>
      </c>
      <c r="BT14">
        <f t="shared" si="10"/>
        <v>402808.07</v>
      </c>
      <c r="BU14">
        <f aca="true" t="shared" si="11" ref="BU14:BV16">BU11+BU8</f>
        <v>411221.44</v>
      </c>
      <c r="BV14">
        <f t="shared" si="11"/>
        <v>455407</v>
      </c>
    </row>
    <row r="15" spans="1:74" ht="12.75">
      <c r="A15" t="s">
        <v>109</v>
      </c>
      <c r="B15" t="s">
        <v>138</v>
      </c>
      <c r="C15" t="s">
        <v>102</v>
      </c>
      <c r="D15">
        <f>D12+D9</f>
        <v>165.5</v>
      </c>
      <c r="E15">
        <f aca="true" t="shared" si="12" ref="E15:BP15">E12+E9</f>
        <v>200.9</v>
      </c>
      <c r="F15">
        <f t="shared" si="12"/>
        <v>263.6</v>
      </c>
      <c r="G15">
        <f t="shared" si="12"/>
        <v>268.1</v>
      </c>
      <c r="H15">
        <f t="shared" si="12"/>
        <v>371</v>
      </c>
      <c r="I15">
        <f t="shared" si="12"/>
        <v>379</v>
      </c>
      <c r="J15">
        <f t="shared" si="12"/>
        <v>394.6</v>
      </c>
      <c r="K15">
        <f t="shared" si="12"/>
        <v>412.5</v>
      </c>
      <c r="L15">
        <f t="shared" si="12"/>
        <v>571.3000000000001</v>
      </c>
      <c r="M15">
        <f t="shared" si="12"/>
        <v>706.9</v>
      </c>
      <c r="N15">
        <f t="shared" si="12"/>
        <v>722.5999999999999</v>
      </c>
      <c r="O15">
        <f t="shared" si="12"/>
        <v>762.5</v>
      </c>
      <c r="P15">
        <f t="shared" si="12"/>
        <v>838.5</v>
      </c>
      <c r="Q15">
        <f t="shared" si="12"/>
        <v>811.8</v>
      </c>
      <c r="R15">
        <f t="shared" si="12"/>
        <v>884.4</v>
      </c>
      <c r="S15">
        <f t="shared" si="12"/>
        <v>986.1</v>
      </c>
      <c r="T15">
        <f t="shared" si="12"/>
        <v>1121.6000000000001</v>
      </c>
      <c r="U15">
        <f t="shared" si="12"/>
        <v>1181.8</v>
      </c>
      <c r="V15">
        <f t="shared" si="12"/>
        <v>1241.6</v>
      </c>
      <c r="W15">
        <f t="shared" si="12"/>
        <v>1516.1</v>
      </c>
      <c r="X15">
        <f t="shared" si="12"/>
        <v>2136.9</v>
      </c>
      <c r="Y15">
        <f t="shared" si="12"/>
        <v>2278.2</v>
      </c>
      <c r="Z15">
        <f t="shared" si="12"/>
        <v>2694.3</v>
      </c>
      <c r="AA15">
        <f t="shared" si="12"/>
        <v>3037.8999999999996</v>
      </c>
      <c r="AB15">
        <f t="shared" si="12"/>
        <v>4118.3</v>
      </c>
      <c r="AC15">
        <f t="shared" si="12"/>
        <v>5893.5</v>
      </c>
      <c r="AD15">
        <f t="shared" si="12"/>
        <v>5243.799999999999</v>
      </c>
      <c r="AE15">
        <f t="shared" si="12"/>
        <v>5909.1</v>
      </c>
      <c r="AF15">
        <f t="shared" si="12"/>
        <v>5046.9</v>
      </c>
      <c r="AG15">
        <f t="shared" si="12"/>
        <v>4801.2</v>
      </c>
      <c r="AH15">
        <f t="shared" si="12"/>
        <v>5690.7</v>
      </c>
      <c r="AI15">
        <f t="shared" si="12"/>
        <v>7510.8</v>
      </c>
      <c r="AJ15">
        <f t="shared" si="12"/>
        <v>9460.099999999999</v>
      </c>
      <c r="AK15">
        <f t="shared" si="12"/>
        <v>10789.300000000001</v>
      </c>
      <c r="AL15">
        <f t="shared" si="12"/>
        <v>14629.2</v>
      </c>
      <c r="AM15">
        <f t="shared" si="12"/>
        <v>17150</v>
      </c>
      <c r="AN15">
        <f t="shared" si="12"/>
        <v>18997.199999999997</v>
      </c>
      <c r="AO15">
        <f t="shared" si="12"/>
        <v>20697.6</v>
      </c>
      <c r="AP15">
        <f t="shared" si="12"/>
        <v>21121.2</v>
      </c>
      <c r="AQ15">
        <f t="shared" si="12"/>
        <v>24247.4</v>
      </c>
      <c r="AR15">
        <f t="shared" si="12"/>
        <v>30660.100000000002</v>
      </c>
      <c r="AS15">
        <f t="shared" si="12"/>
        <v>29327.699999999997</v>
      </c>
      <c r="AT15">
        <f t="shared" si="12"/>
        <v>28956.1</v>
      </c>
      <c r="AU15">
        <f t="shared" si="12"/>
        <v>28654</v>
      </c>
      <c r="AV15">
        <f t="shared" si="12"/>
        <v>32088</v>
      </c>
      <c r="AW15">
        <f t="shared" si="12"/>
        <v>30094.7</v>
      </c>
      <c r="AX15">
        <f t="shared" si="12"/>
        <v>22361.3</v>
      </c>
      <c r="AY15">
        <f t="shared" si="12"/>
        <v>22944.7</v>
      </c>
      <c r="AZ15">
        <f t="shared" si="12"/>
        <v>21247</v>
      </c>
      <c r="BA15">
        <f t="shared" si="12"/>
        <v>20904.7</v>
      </c>
      <c r="BB15">
        <f t="shared" si="12"/>
        <v>23521.5</v>
      </c>
      <c r="BC15">
        <f t="shared" si="12"/>
        <v>31132.4</v>
      </c>
      <c r="BD15">
        <f t="shared" si="12"/>
        <v>28121.5</v>
      </c>
      <c r="BE15">
        <f t="shared" si="12"/>
        <v>29059.4</v>
      </c>
      <c r="BF15">
        <f t="shared" si="12"/>
        <v>25310.6</v>
      </c>
      <c r="BG15">
        <f t="shared" si="12"/>
        <v>29517.5</v>
      </c>
      <c r="BH15">
        <f t="shared" si="12"/>
        <v>27818.9</v>
      </c>
      <c r="BI15">
        <f t="shared" si="12"/>
        <v>29350.2</v>
      </c>
      <c r="BJ15">
        <f t="shared" si="12"/>
        <v>31218.2</v>
      </c>
      <c r="BK15">
        <f t="shared" si="12"/>
        <v>29682.5</v>
      </c>
      <c r="BL15">
        <f t="shared" si="12"/>
        <v>30569</v>
      </c>
      <c r="BM15">
        <f t="shared" si="12"/>
        <v>41501</v>
      </c>
      <c r="BN15">
        <f t="shared" si="12"/>
        <v>38698</v>
      </c>
      <c r="BO15">
        <f t="shared" si="12"/>
        <v>36514</v>
      </c>
      <c r="BP15">
        <f t="shared" si="12"/>
        <v>41529</v>
      </c>
      <c r="BQ15">
        <f t="shared" si="9"/>
        <v>43919</v>
      </c>
      <c r="BR15">
        <f t="shared" si="9"/>
        <v>44221</v>
      </c>
      <c r="BS15">
        <f t="shared" si="10"/>
        <v>42218</v>
      </c>
      <c r="BT15">
        <f t="shared" si="10"/>
        <v>33595</v>
      </c>
      <c r="BU15">
        <f t="shared" si="11"/>
        <v>39235</v>
      </c>
      <c r="BV15">
        <f t="shared" si="11"/>
        <v>37716</v>
      </c>
    </row>
    <row r="16" spans="1:74" s="3" customFormat="1" ht="12.75">
      <c r="A16" s="3" t="s">
        <v>109</v>
      </c>
      <c r="B16" s="3" t="s">
        <v>139</v>
      </c>
      <c r="C16" s="3" t="s">
        <v>103</v>
      </c>
      <c r="D16" s="3">
        <f>D13+D10</f>
        <v>1759.6000000000001</v>
      </c>
      <c r="E16" s="3">
        <f aca="true" t="shared" si="13" ref="E16:BP16">E13+E10</f>
        <v>2296.7000000000003</v>
      </c>
      <c r="F16" s="3">
        <f t="shared" si="13"/>
        <v>2985.4</v>
      </c>
      <c r="G16" s="3">
        <f t="shared" si="13"/>
        <v>3208.8</v>
      </c>
      <c r="H16" s="3">
        <f t="shared" si="13"/>
        <v>3412.4</v>
      </c>
      <c r="I16" s="3">
        <f t="shared" si="13"/>
        <v>3514.5</v>
      </c>
      <c r="J16" s="3">
        <f t="shared" si="13"/>
        <v>3862.7</v>
      </c>
      <c r="K16" s="3">
        <f t="shared" si="13"/>
        <v>4260.2</v>
      </c>
      <c r="L16" s="3">
        <f t="shared" si="13"/>
        <v>4943.1</v>
      </c>
      <c r="M16" s="3">
        <f t="shared" si="13"/>
        <v>5858.599999999999</v>
      </c>
      <c r="N16" s="3">
        <f t="shared" si="13"/>
        <v>6610</v>
      </c>
      <c r="O16" s="3">
        <f t="shared" si="13"/>
        <v>7652.299999999999</v>
      </c>
      <c r="P16" s="3">
        <f t="shared" si="13"/>
        <v>8117.4</v>
      </c>
      <c r="Q16" s="3">
        <f t="shared" si="13"/>
        <v>8463.8</v>
      </c>
      <c r="R16" s="3">
        <f t="shared" si="13"/>
        <v>9366.599999999999</v>
      </c>
      <c r="S16" s="3">
        <f t="shared" si="13"/>
        <v>10742.599999999999</v>
      </c>
      <c r="T16" s="3">
        <f t="shared" si="13"/>
        <v>11827.8</v>
      </c>
      <c r="U16" s="3">
        <f t="shared" si="13"/>
        <v>12887.300000000001</v>
      </c>
      <c r="V16" s="3">
        <f t="shared" si="13"/>
        <v>13962</v>
      </c>
      <c r="W16" s="3">
        <f t="shared" si="13"/>
        <v>14981.8</v>
      </c>
      <c r="X16" s="3">
        <f t="shared" si="13"/>
        <v>17543.1</v>
      </c>
      <c r="Y16" s="3">
        <f t="shared" si="13"/>
        <v>20070.600000000002</v>
      </c>
      <c r="Z16" s="3">
        <f t="shared" si="13"/>
        <v>23097</v>
      </c>
      <c r="AA16" s="3">
        <f t="shared" si="13"/>
        <v>25205.7</v>
      </c>
      <c r="AB16" s="3">
        <f t="shared" si="13"/>
        <v>31042.1</v>
      </c>
      <c r="AC16" s="3">
        <f t="shared" si="13"/>
        <v>35779.9</v>
      </c>
      <c r="AD16" s="3">
        <f t="shared" si="13"/>
        <v>36495.5</v>
      </c>
      <c r="AE16" s="3">
        <f t="shared" si="13"/>
        <v>41781.50000000001</v>
      </c>
      <c r="AF16" s="3">
        <f t="shared" si="13"/>
        <v>47716.600000000006</v>
      </c>
      <c r="AG16" s="3">
        <f t="shared" si="13"/>
        <v>51862.200000000004</v>
      </c>
      <c r="AH16" s="3">
        <f t="shared" si="13"/>
        <v>58767.100000000006</v>
      </c>
      <c r="AI16" s="3">
        <f t="shared" si="13"/>
        <v>65761.9</v>
      </c>
      <c r="AJ16" s="3">
        <f t="shared" si="13"/>
        <v>74938.9</v>
      </c>
      <c r="AK16" s="3">
        <f t="shared" si="13"/>
        <v>85357.1</v>
      </c>
      <c r="AL16" s="3">
        <f t="shared" si="13"/>
        <v>97920.40000000001</v>
      </c>
      <c r="AM16" s="3">
        <f t="shared" si="13"/>
        <v>112500.7</v>
      </c>
      <c r="AN16" s="3">
        <f t="shared" si="13"/>
        <v>125593.4</v>
      </c>
      <c r="AO16" s="3">
        <f t="shared" si="13"/>
        <v>150869.4</v>
      </c>
      <c r="AP16" s="3">
        <f t="shared" si="13"/>
        <v>161232.7</v>
      </c>
      <c r="AQ16" s="3">
        <f t="shared" si="13"/>
        <v>187141.69999999998</v>
      </c>
      <c r="AR16" s="3">
        <f t="shared" si="13"/>
        <v>207850.5</v>
      </c>
      <c r="AS16" s="3">
        <f t="shared" si="13"/>
        <v>216423.49999999997</v>
      </c>
      <c r="AT16" s="3">
        <f t="shared" si="13"/>
        <v>221865.40000000002</v>
      </c>
      <c r="AU16" s="3">
        <f t="shared" si="13"/>
        <v>229383.09999999998</v>
      </c>
      <c r="AV16" s="3">
        <f t="shared" si="13"/>
        <v>228405.9</v>
      </c>
      <c r="AW16" s="3">
        <f t="shared" si="13"/>
        <v>233651.7</v>
      </c>
      <c r="AX16" s="3">
        <f t="shared" si="13"/>
        <v>239886.7</v>
      </c>
      <c r="AY16" s="3">
        <f t="shared" si="13"/>
        <v>239109.2</v>
      </c>
      <c r="AZ16" s="3">
        <f t="shared" si="13"/>
        <v>253657.2</v>
      </c>
      <c r="BA16" s="3">
        <f t="shared" si="13"/>
        <v>273551.8</v>
      </c>
      <c r="BB16" s="3">
        <f t="shared" si="13"/>
        <v>279766.2</v>
      </c>
      <c r="BC16" s="3">
        <f t="shared" si="13"/>
        <v>303774.7</v>
      </c>
      <c r="BD16" s="3">
        <f t="shared" si="13"/>
        <v>312033.2</v>
      </c>
      <c r="BE16" s="3">
        <f t="shared" si="13"/>
        <v>317566.2</v>
      </c>
      <c r="BF16" s="3">
        <f t="shared" si="13"/>
        <v>323231.19999999995</v>
      </c>
      <c r="BG16" s="3">
        <f t="shared" si="13"/>
        <v>342354.7</v>
      </c>
      <c r="BH16" s="3">
        <f t="shared" si="13"/>
        <v>353666.8</v>
      </c>
      <c r="BI16" s="3">
        <f t="shared" si="13"/>
        <v>367483</v>
      </c>
      <c r="BJ16" s="3">
        <f t="shared" si="13"/>
        <v>397871.60000000003</v>
      </c>
      <c r="BK16" s="3">
        <f t="shared" si="13"/>
        <v>402728.1</v>
      </c>
      <c r="BL16" s="3">
        <f t="shared" si="13"/>
        <v>371670.3</v>
      </c>
      <c r="BM16" s="3">
        <f t="shared" si="13"/>
        <v>388984</v>
      </c>
      <c r="BN16" s="3">
        <f t="shared" si="13"/>
        <v>400902.7</v>
      </c>
      <c r="BO16" s="3">
        <f t="shared" si="13"/>
        <v>397083.2</v>
      </c>
      <c r="BP16" s="3">
        <f t="shared" si="13"/>
        <v>403609.57</v>
      </c>
      <c r="BQ16" s="3">
        <f t="shared" si="9"/>
        <v>409262.19</v>
      </c>
      <c r="BR16" s="3">
        <f t="shared" si="9"/>
        <v>431641.31</v>
      </c>
      <c r="BS16" s="3">
        <f t="shared" si="10"/>
        <v>433532.28</v>
      </c>
      <c r="BT16" s="3">
        <f t="shared" si="10"/>
        <v>436403.07</v>
      </c>
      <c r="BU16" s="3">
        <f t="shared" si="11"/>
        <v>450456.44</v>
      </c>
      <c r="BV16" s="3">
        <f t="shared" si="11"/>
        <v>493123</v>
      </c>
    </row>
    <row r="17" spans="1:74" ht="12.75">
      <c r="A17" t="s">
        <v>110</v>
      </c>
      <c r="B17" t="s">
        <v>111</v>
      </c>
      <c r="C17" t="s">
        <v>101</v>
      </c>
      <c r="D17">
        <f>données_emplois!C17-données_ressources!C17</f>
        <v>147</v>
      </c>
      <c r="E17">
        <f>données_emplois!D17-données_ressources!D17</f>
        <v>200.90000000000003</v>
      </c>
      <c r="F17">
        <f>données_emplois!E17-données_ressources!E17</f>
        <v>265.6</v>
      </c>
      <c r="G17">
        <f>données_emplois!F17-données_ressources!F17</f>
        <v>404.79999999999995</v>
      </c>
      <c r="H17">
        <f>données_emplois!G17-données_ressources!G17</f>
        <v>428.1</v>
      </c>
      <c r="I17">
        <f>données_emplois!H17-données_ressources!H17</f>
        <v>454.20000000000005</v>
      </c>
      <c r="J17">
        <f>données_emplois!I17-données_ressources!I17</f>
        <v>458.60000000000014</v>
      </c>
      <c r="K17">
        <f>données_emplois!J17-données_ressources!J17</f>
        <v>515.2</v>
      </c>
      <c r="L17">
        <f>données_emplois!K17-données_ressources!K17</f>
        <v>603.4000000000001</v>
      </c>
      <c r="M17">
        <f>données_emplois!L17-données_ressources!L17</f>
        <v>714.8000000000001</v>
      </c>
      <c r="N17">
        <f>données_emplois!M17-données_ressources!M17</f>
        <v>804.6000000000001</v>
      </c>
      <c r="O17">
        <f>données_emplois!N17-données_ressources!N17</f>
        <v>884.2</v>
      </c>
      <c r="P17">
        <f>données_emplois!O17-données_ressources!O17</f>
        <v>1038.1</v>
      </c>
      <c r="Q17">
        <f>données_emplois!P17-données_ressources!P17</f>
        <v>1124.7000000000003</v>
      </c>
      <c r="R17">
        <f>données_emplois!Q17-données_ressources!Q17</f>
        <v>1344.8000000000002</v>
      </c>
      <c r="S17">
        <f>données_emplois!R17-données_ressources!R17</f>
        <v>1495.8000000000002</v>
      </c>
      <c r="T17">
        <f>données_emplois!S17-données_ressources!S17</f>
        <v>1624.2</v>
      </c>
      <c r="U17">
        <f>données_emplois!T17-données_ressources!T17</f>
        <v>1819.6000000000001</v>
      </c>
      <c r="V17">
        <f>données_emplois!U17-données_ressources!U17</f>
        <v>1931.4999999999998</v>
      </c>
      <c r="W17">
        <f>données_emplois!V17-données_ressources!V17</f>
        <v>2268.7999999999997</v>
      </c>
      <c r="X17">
        <f>données_emplois!W17-données_ressources!W17</f>
        <v>3007.6000000000004</v>
      </c>
      <c r="Y17">
        <f>données_emplois!X17-données_ressources!X17</f>
        <v>3824.6</v>
      </c>
      <c r="Z17">
        <f>données_emplois!Y17-données_ressources!Y17</f>
        <v>4402.2</v>
      </c>
      <c r="AA17">
        <f>données_emplois!Z17-données_ressources!Z17</f>
        <v>4578</v>
      </c>
      <c r="AB17">
        <f>données_emplois!AA17-données_ressources!AA17</f>
        <v>5405.799999999999</v>
      </c>
      <c r="AC17">
        <f>données_emplois!AB17-données_ressources!AB17</f>
        <v>7469.8</v>
      </c>
      <c r="AD17">
        <f>données_emplois!AC17-données_ressources!AC17</f>
        <v>7891.5</v>
      </c>
      <c r="AE17">
        <f>données_emplois!AD17-données_ressources!AD17</f>
        <v>8121.200000000001</v>
      </c>
      <c r="AF17">
        <f>données_emplois!AE17-données_ressources!AE17</f>
        <v>9483.899999999998</v>
      </c>
      <c r="AG17">
        <f>données_emplois!AF17-données_ressources!AF17</f>
        <v>10285.7</v>
      </c>
      <c r="AH17">
        <f>données_emplois!AG17-données_ressources!AG17</f>
        <v>11477.900000000001</v>
      </c>
      <c r="AI17">
        <f>données_emplois!AH17-données_ressources!AH17</f>
        <v>13172.2</v>
      </c>
      <c r="AJ17">
        <f>données_emplois!AI17-données_ressources!AI17</f>
        <v>18348.9</v>
      </c>
      <c r="AK17">
        <f>données_emplois!AJ17-données_ressources!AJ17</f>
        <v>21940.6</v>
      </c>
      <c r="AL17">
        <f>données_emplois!AK17-données_ressources!AK17</f>
        <v>26261.799999999996</v>
      </c>
      <c r="AM17">
        <f>données_emplois!AL17-données_ressources!AL17</f>
        <v>28393.5</v>
      </c>
      <c r="AN17">
        <f>données_emplois!AM17-données_ressources!AM17</f>
        <v>29638.899999999998</v>
      </c>
      <c r="AO17">
        <f>données_emplois!AN17-données_ressources!AN17</f>
        <v>29161.9</v>
      </c>
      <c r="AP17">
        <f>données_emplois!AO17-données_ressources!AO17</f>
        <v>31488.299999999996</v>
      </c>
      <c r="AQ17">
        <f>données_emplois!AP17-données_ressources!AP17</f>
        <v>31929.799999999996</v>
      </c>
      <c r="AR17">
        <f>données_emplois!AQ17-données_ressources!AQ17</f>
        <v>38214.8</v>
      </c>
      <c r="AS17">
        <f>données_emplois!AR17-données_ressources!AR17</f>
        <v>44822.799999999996</v>
      </c>
      <c r="AT17">
        <f>données_emplois!AS17-données_ressources!AS17</f>
        <v>45055.59999999999</v>
      </c>
      <c r="AU17">
        <f>données_emplois!AT17-données_ressources!AT17</f>
        <v>47222.600000000006</v>
      </c>
      <c r="AV17">
        <f>données_emplois!AU17-données_ressources!AU17</f>
        <v>45698.79999999999</v>
      </c>
      <c r="AW17">
        <f>données_emplois!AV17-données_ressources!AV17</f>
        <v>45739.8</v>
      </c>
      <c r="AX17">
        <f>données_emplois!AW17-données_ressources!AW17</f>
        <v>50277.79999999999</v>
      </c>
      <c r="AY17">
        <f>données_emplois!AX17-données_ressources!AX17</f>
        <v>41165.5</v>
      </c>
      <c r="AZ17">
        <f>données_emplois!AY17-données_ressources!AY17</f>
        <v>40537.999999999985</v>
      </c>
      <c r="BA17">
        <f>données_emplois!AZ17-données_ressources!AZ17</f>
        <v>38461.8</v>
      </c>
      <c r="BB17">
        <f>données_emplois!BA17-données_ressources!BA17</f>
        <v>25257.699999999983</v>
      </c>
      <c r="BC17">
        <f>données_emplois!BB17-données_ressources!BB17</f>
        <v>37755.5</v>
      </c>
      <c r="BD17">
        <f>données_emplois!BC17-données_ressources!BC17</f>
        <v>34872.100000000006</v>
      </c>
      <c r="BE17">
        <f>données_emplois!BD17-données_ressources!BD17</f>
        <v>46191.19999999998</v>
      </c>
      <c r="BF17">
        <f>données_emplois!BE17-données_ressources!BE17</f>
        <v>43765.70000000001</v>
      </c>
      <c r="BG17">
        <f>données_emplois!BF17-données_ressources!BF17</f>
        <v>47928.600000000006</v>
      </c>
      <c r="BH17">
        <f>données_emplois!BG17-données_ressources!BG17</f>
        <v>51520.69999999998</v>
      </c>
      <c r="BI17">
        <f>données_emplois!BH17-données_ressources!BH17</f>
        <v>54440.29999999999</v>
      </c>
      <c r="BJ17">
        <f>données_emplois!BI17-données_ressources!BI17</f>
        <v>57250.29999999999</v>
      </c>
      <c r="BK17">
        <f>données_emplois!BJ17-données_ressources!BJ17</f>
        <v>74869.59999999998</v>
      </c>
      <c r="BL17">
        <f>données_emplois!BK17-données_ressources!BK17</f>
        <v>67113.20000000001</v>
      </c>
      <c r="BM17">
        <f>données_emplois!BL17-données_ressources!BL17</f>
        <v>55173.79999999999</v>
      </c>
      <c r="BN17">
        <f>données_emplois!BM17-données_ressources!BM17</f>
        <v>50450.79999999999</v>
      </c>
      <c r="BO17">
        <f>données_emplois!BN17-données_ressources!BN17</f>
        <v>56656.29999999999</v>
      </c>
      <c r="BP17">
        <f>données_emplois!BO17-données_ressources!BO17</f>
        <v>30705</v>
      </c>
      <c r="BQ17">
        <f>données_emplois!BP17-données_ressources!BP17</f>
        <v>37568</v>
      </c>
      <c r="BR17">
        <f>données_emplois!BQ17-données_ressources!BQ17</f>
        <v>46447</v>
      </c>
      <c r="BS17">
        <f>données_emplois!BR17-données_ressources!BR17</f>
        <v>39036</v>
      </c>
      <c r="BT17">
        <f>données_emplois!BS17-données_ressources!BS17</f>
        <v>33261</v>
      </c>
      <c r="BU17">
        <f>données_emplois!BT17-données_ressources!BT17</f>
        <v>45454</v>
      </c>
      <c r="BV17">
        <f>données_emplois!BU17-données_ressources!BU17</f>
        <v>53469.45000000001</v>
      </c>
    </row>
    <row r="18" spans="1:74" ht="12.75">
      <c r="A18" t="s">
        <v>110</v>
      </c>
      <c r="B18" t="s">
        <v>111</v>
      </c>
      <c r="C18" t="s">
        <v>102</v>
      </c>
      <c r="D18">
        <f>données_emplois!C18-données_ressources!C18</f>
        <v>-20.299999999999983</v>
      </c>
      <c r="E18">
        <f>données_emplois!D18-données_ressources!D18</f>
        <v>-27.099999999999994</v>
      </c>
      <c r="F18">
        <f>données_emplois!E18-données_ressources!E18</f>
        <v>8</v>
      </c>
      <c r="G18">
        <f>données_emplois!F18-données_ressources!F18</f>
        <v>-99.80000000000001</v>
      </c>
      <c r="H18">
        <f>données_emplois!G18-données_ressources!G18</f>
        <v>-38.30000000000001</v>
      </c>
      <c r="I18">
        <f>données_emplois!H18-données_ressources!H18</f>
        <v>-23.19999999999999</v>
      </c>
      <c r="J18">
        <f>données_emplois!I18-données_ressources!I18</f>
        <v>-0.7999999999999545</v>
      </c>
      <c r="K18">
        <f>données_emplois!J18-données_ressources!J18</f>
        <v>-52.5</v>
      </c>
      <c r="L18">
        <f>données_emplois!K18-données_ressources!K18</f>
        <v>-84.39999999999998</v>
      </c>
      <c r="M18">
        <f>données_emplois!L18-données_ressources!L18</f>
        <v>-95</v>
      </c>
      <c r="N18">
        <f>données_emplois!M18-données_ressources!M18</f>
        <v>-86.00000000000011</v>
      </c>
      <c r="O18">
        <f>données_emplois!N18-données_ressources!N18</f>
        <v>-71.5</v>
      </c>
      <c r="P18">
        <f>données_emplois!O18-données_ressources!O18</f>
        <v>-68.10000000000014</v>
      </c>
      <c r="Q18">
        <f>données_emplois!P18-données_ressources!P18</f>
        <v>-33.899999999999864</v>
      </c>
      <c r="R18">
        <f>données_emplois!Q18-données_ressources!Q18</f>
        <v>-100.59999999999991</v>
      </c>
      <c r="S18">
        <f>données_emplois!R18-données_ressources!R18</f>
        <v>-166.29999999999995</v>
      </c>
      <c r="T18">
        <f>données_emplois!S18-données_ressources!S18</f>
        <v>-174.20000000000027</v>
      </c>
      <c r="U18">
        <f>données_emplois!T18-données_ressources!T18</f>
        <v>-207.10000000000036</v>
      </c>
      <c r="V18">
        <f>données_emplois!U18-données_ressources!U18</f>
        <v>-233.69999999999982</v>
      </c>
      <c r="W18">
        <f>données_emplois!V18-données_ressources!V18</f>
        <v>-314.9000000000001</v>
      </c>
      <c r="X18">
        <f>données_emplois!W18-données_ressources!W18</f>
        <v>-365.40000000000055</v>
      </c>
      <c r="Y18">
        <f>données_emplois!X18-données_ressources!X18</f>
        <v>-390.10000000000036</v>
      </c>
      <c r="Z18">
        <f>données_emplois!Y18-données_ressources!Y18</f>
        <v>-78.19999999999891</v>
      </c>
      <c r="AA18">
        <f>données_emplois!Z18-données_ressources!Z18</f>
        <v>230.89999999999964</v>
      </c>
      <c r="AB18">
        <f>données_emplois!AA18-données_ressources!AA18</f>
        <v>237.70000000000073</v>
      </c>
      <c r="AC18">
        <f>données_emplois!AB18-données_ressources!AB18</f>
        <v>291.2999999999993</v>
      </c>
      <c r="AD18">
        <f>données_emplois!AC18-données_ressources!AC18</f>
        <v>288.1000000000022</v>
      </c>
      <c r="AE18">
        <f>données_emplois!AD18-données_ressources!AD18</f>
        <v>204.79999999999927</v>
      </c>
      <c r="AF18">
        <f>données_emplois!AE18-données_ressources!AE18</f>
        <v>-1074.4000000000015</v>
      </c>
      <c r="AG18">
        <f>données_emplois!AF18-données_ressources!AF18</f>
        <v>-1636.3999999999942</v>
      </c>
      <c r="AH18">
        <f>données_emplois!AG18-données_ressources!AG18</f>
        <v>-2263</v>
      </c>
      <c r="AI18">
        <f>données_emplois!AH18-données_ressources!AH18</f>
        <v>-3595.9000000000015</v>
      </c>
      <c r="AJ18">
        <f>données_emplois!AI18-données_ressources!AI18</f>
        <v>-4184</v>
      </c>
      <c r="AK18">
        <f>données_emplois!AJ18-données_ressources!AJ18</f>
        <v>-3852.800000000003</v>
      </c>
      <c r="AL18">
        <f>données_emplois!AK18-données_ressources!AK18</f>
        <v>-2420.5999999999913</v>
      </c>
      <c r="AM18">
        <f>données_emplois!AL18-données_ressources!AL18</f>
        <v>-1477.7000000000116</v>
      </c>
      <c r="AN18">
        <f>données_emplois!AM18-données_ressources!AM18</f>
        <v>-865.5</v>
      </c>
      <c r="AO18">
        <f>données_emplois!AN18-données_ressources!AN18</f>
        <v>-1113.3000000000175</v>
      </c>
      <c r="AP18">
        <f>données_emplois!AO18-données_ressources!AO18</f>
        <v>-1103.2999999999884</v>
      </c>
      <c r="AQ18">
        <f>données_emplois!AP18-données_ressources!AP18</f>
        <v>-1961.9000000000233</v>
      </c>
      <c r="AR18">
        <f>données_emplois!AQ18-données_ressources!AQ18</f>
        <v>892.2000000000116</v>
      </c>
      <c r="AS18">
        <f>données_emplois!AR18-données_ressources!AR18</f>
        <v>-1532.1999999999825</v>
      </c>
      <c r="AT18">
        <f>données_emplois!AS18-données_ressources!AS18</f>
        <v>1601.1000000000058</v>
      </c>
      <c r="AU18">
        <f>données_emplois!AT18-données_ressources!AT18</f>
        <v>755.6000000000058</v>
      </c>
      <c r="AV18">
        <f>données_emplois!AU18-données_ressources!AU18</f>
        <v>932.1000000000058</v>
      </c>
      <c r="AW18">
        <f>données_emplois!AV18-données_ressources!AV18</f>
        <v>-5975.700000000012</v>
      </c>
      <c r="AX18">
        <f>données_emplois!AW18-données_ressources!AW18</f>
        <v>-9319</v>
      </c>
      <c r="AY18">
        <f>données_emplois!AX18-données_ressources!AX18</f>
        <v>-8704.799999999988</v>
      </c>
      <c r="AZ18">
        <f>données_emplois!AY18-données_ressources!AY18</f>
        <v>-14289.100000000006</v>
      </c>
      <c r="BA18">
        <f>données_emplois!AZ18-données_ressources!AZ18</f>
        <v>-10455.700000000012</v>
      </c>
      <c r="BB18">
        <f>données_emplois!BA18-données_ressources!BA18</f>
        <v>-6799.100000000006</v>
      </c>
      <c r="BC18">
        <f>données_emplois!BB18-données_ressources!BB18</f>
        <v>-7946.299999999988</v>
      </c>
      <c r="BD18">
        <f>données_emplois!BC18-données_ressources!BC18</f>
        <v>-4155.600000000035</v>
      </c>
      <c r="BE18">
        <f>données_emplois!BD18-données_ressources!BD18</f>
        <v>-9890.399999999994</v>
      </c>
      <c r="BF18">
        <f>données_emplois!BE18-données_ressources!BE18</f>
        <v>-14686.699999999983</v>
      </c>
      <c r="BG18">
        <f>données_emplois!BF18-données_ressources!BF18</f>
        <v>-16472.199999999983</v>
      </c>
      <c r="BH18">
        <f>données_emplois!BG18-données_ressources!BG18</f>
        <v>-24018.099999999977</v>
      </c>
      <c r="BI18">
        <f>données_emplois!BH18-données_ressources!BH18</f>
        <v>-19525.900000000023</v>
      </c>
      <c r="BJ18">
        <f>données_emplois!BI18-données_ressources!BI18</f>
        <v>-18388.900000000023</v>
      </c>
      <c r="BK18">
        <f>données_emplois!BJ18-données_ressources!BJ18</f>
        <v>-39223</v>
      </c>
      <c r="BL18">
        <f>données_emplois!BK18-données_ressources!BK18</f>
        <v>-34380.30000000005</v>
      </c>
      <c r="BM18">
        <f>données_emplois!BL18-données_ressources!BL18</f>
        <v>-18826.899999999994</v>
      </c>
      <c r="BN18">
        <f>données_emplois!BM18-données_ressources!BM18</f>
        <v>-24568.600000000035</v>
      </c>
      <c r="BO18">
        <f>données_emplois!BN18-données_ressources!BN18</f>
        <v>-23677</v>
      </c>
      <c r="BP18">
        <f>données_emplois!BO18-données_ressources!BO18</f>
        <v>-6881</v>
      </c>
      <c r="BQ18">
        <f>données_emplois!BP18-données_ressources!BP18</f>
        <v>-9486</v>
      </c>
      <c r="BR18">
        <f>données_emplois!BQ18-données_ressources!BQ18</f>
        <v>-16210</v>
      </c>
      <c r="BS18">
        <f>données_emplois!BR18-données_ressources!BR18</f>
        <v>-10365</v>
      </c>
      <c r="BT18">
        <f>données_emplois!BS18-données_ressources!BS18</f>
        <v>-8528</v>
      </c>
      <c r="BU18">
        <f>données_emplois!BT18-données_ressources!BT18</f>
        <v>-12375</v>
      </c>
      <c r="BV18">
        <f>données_emplois!BU18-données_ressources!BU18</f>
        <v>-8385</v>
      </c>
    </row>
    <row r="19" spans="1:74" ht="12.75">
      <c r="A19" t="s">
        <v>110</v>
      </c>
      <c r="B19" t="s">
        <v>111</v>
      </c>
      <c r="C19" t="s">
        <v>103</v>
      </c>
      <c r="D19">
        <f>D17+D18</f>
        <v>126.70000000000002</v>
      </c>
      <c r="E19">
        <f aca="true" t="shared" si="14" ref="E19:M19">E17+E18</f>
        <v>173.80000000000004</v>
      </c>
      <c r="F19">
        <f t="shared" si="14"/>
        <v>273.6</v>
      </c>
      <c r="G19">
        <f t="shared" si="14"/>
        <v>304.99999999999994</v>
      </c>
      <c r="H19">
        <f t="shared" si="14"/>
        <v>389.8</v>
      </c>
      <c r="I19">
        <f t="shared" si="14"/>
        <v>431.00000000000006</v>
      </c>
      <c r="J19">
        <f t="shared" si="14"/>
        <v>457.8000000000002</v>
      </c>
      <c r="K19">
        <f t="shared" si="14"/>
        <v>462.70000000000005</v>
      </c>
      <c r="L19">
        <f t="shared" si="14"/>
        <v>519.0000000000001</v>
      </c>
      <c r="M19">
        <f t="shared" si="14"/>
        <v>619.8000000000001</v>
      </c>
      <c r="N19">
        <f aca="true" t="shared" si="15" ref="N19:AS19">N17+N18</f>
        <v>718.6</v>
      </c>
      <c r="O19">
        <f t="shared" si="15"/>
        <v>812.7</v>
      </c>
      <c r="P19">
        <f t="shared" si="15"/>
        <v>969.9999999999998</v>
      </c>
      <c r="Q19">
        <f t="shared" si="15"/>
        <v>1090.8000000000004</v>
      </c>
      <c r="R19">
        <f t="shared" si="15"/>
        <v>1244.2000000000003</v>
      </c>
      <c r="S19">
        <f t="shared" si="15"/>
        <v>1329.5000000000002</v>
      </c>
      <c r="T19">
        <f t="shared" si="15"/>
        <v>1449.9999999999998</v>
      </c>
      <c r="U19">
        <f t="shared" si="15"/>
        <v>1612.4999999999998</v>
      </c>
      <c r="V19">
        <f t="shared" si="15"/>
        <v>1697.8</v>
      </c>
      <c r="W19">
        <f t="shared" si="15"/>
        <v>1953.8999999999996</v>
      </c>
      <c r="X19">
        <f t="shared" si="15"/>
        <v>2642.2</v>
      </c>
      <c r="Y19">
        <f t="shared" si="15"/>
        <v>3434.4999999999995</v>
      </c>
      <c r="Z19">
        <f t="shared" si="15"/>
        <v>4324.000000000001</v>
      </c>
      <c r="AA19">
        <f t="shared" si="15"/>
        <v>4808.9</v>
      </c>
      <c r="AB19">
        <f t="shared" si="15"/>
        <v>5643.5</v>
      </c>
      <c r="AC19">
        <f t="shared" si="15"/>
        <v>7761.099999999999</v>
      </c>
      <c r="AD19">
        <f t="shared" si="15"/>
        <v>8179.600000000002</v>
      </c>
      <c r="AE19">
        <f t="shared" si="15"/>
        <v>8326</v>
      </c>
      <c r="AF19">
        <f t="shared" si="15"/>
        <v>8409.499999999996</v>
      </c>
      <c r="AG19">
        <f t="shared" si="15"/>
        <v>8649.300000000007</v>
      </c>
      <c r="AH19">
        <f t="shared" si="15"/>
        <v>9214.900000000001</v>
      </c>
      <c r="AI19">
        <f t="shared" si="15"/>
        <v>9576.3</v>
      </c>
      <c r="AJ19">
        <f t="shared" si="15"/>
        <v>14164.900000000001</v>
      </c>
      <c r="AK19">
        <f t="shared" si="15"/>
        <v>18087.799999999996</v>
      </c>
      <c r="AL19">
        <f t="shared" si="15"/>
        <v>23841.200000000004</v>
      </c>
      <c r="AM19">
        <f t="shared" si="15"/>
        <v>26915.79999999999</v>
      </c>
      <c r="AN19">
        <f t="shared" si="15"/>
        <v>28773.399999999998</v>
      </c>
      <c r="AO19">
        <f t="shared" si="15"/>
        <v>28048.599999999984</v>
      </c>
      <c r="AP19">
        <f t="shared" si="15"/>
        <v>30385.000000000007</v>
      </c>
      <c r="AQ19">
        <f t="shared" si="15"/>
        <v>29967.899999999972</v>
      </c>
      <c r="AR19">
        <f t="shared" si="15"/>
        <v>39107.000000000015</v>
      </c>
      <c r="AS19">
        <f t="shared" si="15"/>
        <v>43290.60000000001</v>
      </c>
      <c r="AT19">
        <f aca="true" t="shared" si="16" ref="AT19:BR19">AT17+AT18</f>
        <v>46656.7</v>
      </c>
      <c r="AU19">
        <f t="shared" si="16"/>
        <v>47978.20000000001</v>
      </c>
      <c r="AV19">
        <f t="shared" si="16"/>
        <v>46630.899999999994</v>
      </c>
      <c r="AW19">
        <f t="shared" si="16"/>
        <v>39764.09999999999</v>
      </c>
      <c r="AX19">
        <f t="shared" si="16"/>
        <v>40958.79999999999</v>
      </c>
      <c r="AY19">
        <f t="shared" si="16"/>
        <v>32460.70000000001</v>
      </c>
      <c r="AZ19">
        <f t="shared" si="16"/>
        <v>26248.89999999998</v>
      </c>
      <c r="BA19">
        <f t="shared" si="16"/>
        <v>28006.09999999999</v>
      </c>
      <c r="BB19">
        <f t="shared" si="16"/>
        <v>18458.599999999977</v>
      </c>
      <c r="BC19">
        <f t="shared" si="16"/>
        <v>29809.20000000001</v>
      </c>
      <c r="BD19">
        <f t="shared" si="16"/>
        <v>30716.49999999997</v>
      </c>
      <c r="BE19">
        <f t="shared" si="16"/>
        <v>36300.79999999999</v>
      </c>
      <c r="BF19">
        <f t="shared" si="16"/>
        <v>29079.00000000003</v>
      </c>
      <c r="BG19">
        <f t="shared" si="16"/>
        <v>31456.400000000023</v>
      </c>
      <c r="BH19">
        <f t="shared" si="16"/>
        <v>27502.600000000006</v>
      </c>
      <c r="BI19">
        <f t="shared" si="16"/>
        <v>34914.399999999965</v>
      </c>
      <c r="BJ19">
        <f t="shared" si="16"/>
        <v>38861.399999999965</v>
      </c>
      <c r="BK19">
        <f t="shared" si="16"/>
        <v>35646.59999999998</v>
      </c>
      <c r="BL19">
        <f t="shared" si="16"/>
        <v>32732.899999999965</v>
      </c>
      <c r="BM19">
        <f t="shared" si="16"/>
        <v>36346.899999999994</v>
      </c>
      <c r="BN19">
        <f t="shared" si="16"/>
        <v>25882.199999999953</v>
      </c>
      <c r="BO19">
        <f t="shared" si="16"/>
        <v>32979.29999999999</v>
      </c>
      <c r="BP19">
        <f t="shared" si="16"/>
        <v>23824</v>
      </c>
      <c r="BQ19">
        <f t="shared" si="16"/>
        <v>28082</v>
      </c>
      <c r="BR19">
        <f t="shared" si="16"/>
        <v>30237</v>
      </c>
      <c r="BS19">
        <f>BS17+BS18</f>
        <v>28671</v>
      </c>
      <c r="BT19">
        <f>BT17+BT18</f>
        <v>24733</v>
      </c>
      <c r="BU19">
        <f>BU17+BU18</f>
        <v>33079</v>
      </c>
      <c r="BV19">
        <f>BV17+BV18</f>
        <v>45084.45000000001</v>
      </c>
    </row>
    <row r="20" spans="1:74" ht="12.75">
      <c r="A20" t="s">
        <v>112</v>
      </c>
      <c r="B20" t="s">
        <v>113</v>
      </c>
      <c r="C20" t="s">
        <v>101</v>
      </c>
      <c r="D20">
        <f>données_emplois!C19-données_ressources!C19</f>
        <v>52.60000000000001</v>
      </c>
      <c r="E20">
        <f>données_emplois!D19-données_ressources!D19</f>
        <v>68.6</v>
      </c>
      <c r="F20">
        <f>données_emplois!E19-données_ressources!E19</f>
        <v>69.30000000000001</v>
      </c>
      <c r="G20">
        <f>données_emplois!F19-données_ressources!F19</f>
        <v>135</v>
      </c>
      <c r="H20">
        <f>données_emplois!G19-données_ressources!G19</f>
        <v>129.8</v>
      </c>
      <c r="I20">
        <f>données_emplois!H19-données_ressources!H19</f>
        <v>108.1</v>
      </c>
      <c r="J20">
        <f>données_emplois!I19-données_ressources!I19</f>
        <v>74.6</v>
      </c>
      <c r="K20">
        <f>données_emplois!J19-données_ressources!J19</f>
        <v>122.6</v>
      </c>
      <c r="L20">
        <f>données_emplois!K19-données_ressources!K19</f>
        <v>220.10000000000002</v>
      </c>
      <c r="M20">
        <f>données_emplois!L19-données_ressources!L19</f>
        <v>308.00000000000006</v>
      </c>
      <c r="N20">
        <f>données_emplois!M19-données_ressources!M19</f>
        <v>360.30000000000007</v>
      </c>
      <c r="O20">
        <f>données_emplois!N19-données_ressources!N19</f>
        <v>377.5</v>
      </c>
      <c r="P20">
        <f>données_emplois!O19-données_ressources!O19</f>
        <v>446.19999999999993</v>
      </c>
      <c r="Q20">
        <f>données_emplois!P19-données_ressources!P19</f>
        <v>497.9</v>
      </c>
      <c r="R20">
        <f>données_emplois!Q19-données_ressources!Q19</f>
        <v>699.3</v>
      </c>
      <c r="S20">
        <f>données_emplois!R19-données_ressources!R19</f>
        <v>821.9000000000001</v>
      </c>
      <c r="T20">
        <f>données_emplois!S19-données_ressources!S19</f>
        <v>894.0999999999999</v>
      </c>
      <c r="U20">
        <f>données_emplois!T19-données_ressources!T19</f>
        <v>1011.8</v>
      </c>
      <c r="V20">
        <f>données_emplois!U19-données_ressources!U19</f>
        <v>1033.6999999999998</v>
      </c>
      <c r="W20">
        <f>données_emplois!V19-données_ressources!V19</f>
        <v>1289.3000000000002</v>
      </c>
      <c r="X20">
        <f>données_emplois!W19-données_ressources!W19</f>
        <v>1783.9</v>
      </c>
      <c r="Y20">
        <f>données_emplois!X19-données_ressources!X19</f>
        <v>2541.2</v>
      </c>
      <c r="Z20">
        <f>données_emplois!Y19-données_ressources!Y19</f>
        <v>3021.4</v>
      </c>
      <c r="AA20">
        <f>données_emplois!Z19-données_ressources!Z19</f>
        <v>3129.6</v>
      </c>
      <c r="AB20">
        <f>données_emplois!AA19-données_ressources!AA19</f>
        <v>3930.8999999999996</v>
      </c>
      <c r="AC20">
        <f>données_emplois!AB19-données_ressources!AB19</f>
        <v>5698.700000000001</v>
      </c>
      <c r="AD20">
        <f>données_emplois!AC19-données_ressources!AC19</f>
        <v>5791.299999999999</v>
      </c>
      <c r="AE20">
        <f>données_emplois!AD19-données_ressources!AD19</f>
        <v>6385.4</v>
      </c>
      <c r="AF20">
        <f>données_emplois!AE19-données_ressources!AE19</f>
        <v>7473.2</v>
      </c>
      <c r="AG20">
        <f>données_emplois!AF19-données_ressources!AF19</f>
        <v>7972.1</v>
      </c>
      <c r="AH20">
        <f>données_emplois!AG19-données_ressources!AG19</f>
        <v>8751.999999999998</v>
      </c>
      <c r="AI20">
        <f>données_emplois!AH19-données_ressources!AH19</f>
        <v>10269.099999999999</v>
      </c>
      <c r="AJ20">
        <f>données_emplois!AI19-données_ressources!AI19</f>
        <v>14756.600000000002</v>
      </c>
      <c r="AK20">
        <f>données_emplois!AJ19-données_ressources!AJ19</f>
        <v>17330.1</v>
      </c>
      <c r="AL20">
        <f>données_emplois!AK19-données_ressources!AK19</f>
        <v>19934</v>
      </c>
      <c r="AM20">
        <f>données_emplois!AL19-données_ressources!AL19</f>
        <v>23003.7</v>
      </c>
      <c r="AN20">
        <f>données_emplois!AM19-données_ressources!AM19</f>
        <v>23701.3</v>
      </c>
      <c r="AO20">
        <f>données_emplois!AN19-données_ressources!AN19</f>
        <v>21937.5</v>
      </c>
      <c r="AP20">
        <f>données_emplois!AO19-données_ressources!AO19</f>
        <v>23176.7</v>
      </c>
      <c r="AQ20">
        <f>données_emplois!AP19-données_ressources!AP19</f>
        <v>24780</v>
      </c>
      <c r="AR20">
        <f>données_emplois!AQ19-données_ressources!AQ19</f>
        <v>29217.4</v>
      </c>
      <c r="AS20">
        <f>données_emplois!AR19-données_ressources!AR19</f>
        <v>34930.7</v>
      </c>
      <c r="AT20">
        <f>données_emplois!AS19-données_ressources!AS19</f>
        <v>35865.1</v>
      </c>
      <c r="AU20">
        <f>données_emplois!AT19-données_ressources!AT19</f>
        <v>42092.5</v>
      </c>
      <c r="AV20">
        <f>données_emplois!AU19-données_ressources!AU19</f>
        <v>41538.6</v>
      </c>
      <c r="AW20">
        <f>données_emplois!AV19-données_ressources!AV19</f>
        <v>39240.7</v>
      </c>
      <c r="AX20">
        <f>données_emplois!AW19-données_ressources!AW19</f>
        <v>37283.9</v>
      </c>
      <c r="AY20">
        <f>données_emplois!AX19-données_ressources!AX19</f>
        <v>30085.4</v>
      </c>
      <c r="AZ20">
        <f>données_emplois!AY19-données_ressources!AY19</f>
        <v>28420.2</v>
      </c>
      <c r="BA20">
        <f>données_emplois!AZ19-données_ressources!AZ19</f>
        <v>25513.699999999997</v>
      </c>
      <c r="BB20">
        <f>données_emplois!BA19-données_ressources!BA19</f>
        <v>18995.6</v>
      </c>
      <c r="BC20">
        <f>données_emplois!BB19-données_ressources!BB19</f>
        <v>25693.1</v>
      </c>
      <c r="BD20">
        <f>données_emplois!BC19-données_ressources!BC19</f>
        <v>25699.5</v>
      </c>
      <c r="BE20">
        <f>données_emplois!BD19-données_ressources!BD19</f>
        <v>19529.1</v>
      </c>
      <c r="BF20">
        <f>données_emplois!BE19-données_ressources!BE19</f>
        <v>24189.9</v>
      </c>
      <c r="BG20">
        <f>données_emplois!BF19-données_ressources!BF19</f>
        <v>28472.199999999997</v>
      </c>
      <c r="BH20">
        <f>données_emplois!BG19-données_ressources!BG19</f>
        <v>26645.300000000003</v>
      </c>
      <c r="BI20">
        <f>données_emplois!BH19-données_ressources!BH19</f>
        <v>32892.2</v>
      </c>
      <c r="BJ20">
        <f>données_emplois!BI19-données_ressources!BI19</f>
        <v>34886</v>
      </c>
      <c r="BK20">
        <f>données_emplois!BJ19-données_ressources!BJ19</f>
        <v>43784.100000000006</v>
      </c>
      <c r="BL20">
        <f>données_emplois!BK19-données_ressources!BK19</f>
        <v>31512</v>
      </c>
      <c r="BM20">
        <f>données_emplois!BL19-données_ressources!BL19</f>
        <v>19677</v>
      </c>
      <c r="BN20">
        <f>données_emplois!BM19-données_ressources!BM19</f>
        <v>18716</v>
      </c>
      <c r="BO20">
        <f>données_emplois!BN19-données_ressources!BN19</f>
        <v>21719</v>
      </c>
      <c r="BP20">
        <f>données_emplois!BO19-données_ressources!BO19</f>
        <v>13303</v>
      </c>
      <c r="BQ20">
        <f>données_emplois!BP19-données_ressources!BP19</f>
        <v>14746</v>
      </c>
      <c r="BR20">
        <f>données_emplois!BQ19-données_ressources!BQ19</f>
        <v>18341</v>
      </c>
      <c r="BS20">
        <f>données_emplois!BR19-données_ressources!BR19</f>
        <v>11158</v>
      </c>
      <c r="BT20">
        <f>données_emplois!BS19-données_ressources!BS19</f>
        <v>11540</v>
      </c>
      <c r="BU20">
        <f>données_emplois!BT19-données_ressources!BT19</f>
        <v>10524</v>
      </c>
      <c r="BV20">
        <f>données_emplois!BU19-données_ressources!BU19</f>
        <v>12553</v>
      </c>
    </row>
    <row r="21" spans="1:74" ht="12.75">
      <c r="A21" t="s">
        <v>112</v>
      </c>
      <c r="B21" t="s">
        <v>113</v>
      </c>
      <c r="C21" t="s">
        <v>102</v>
      </c>
      <c r="D21">
        <f>données_emplois!C20-données_ressources!C20</f>
        <v>-30.099999999999994</v>
      </c>
      <c r="E21">
        <f>données_emplois!D20-données_ressources!D20</f>
        <v>-39.79999999999998</v>
      </c>
      <c r="F21">
        <f>données_emplois!E20-données_ressources!E20</f>
        <v>-4.899999999999977</v>
      </c>
      <c r="G21">
        <f>données_emplois!F20-données_ressources!F20</f>
        <v>-113.20000000000002</v>
      </c>
      <c r="H21">
        <f>données_emplois!G20-données_ressources!G20</f>
        <v>-58.80000000000001</v>
      </c>
      <c r="I21">
        <f>données_emplois!H20-données_ressources!H20</f>
        <v>-52.60000000000002</v>
      </c>
      <c r="J21">
        <f>données_emplois!I20-données_ressources!I20</f>
        <v>-40.30000000000001</v>
      </c>
      <c r="K21">
        <f>données_emplois!J20-données_ressources!J20</f>
        <v>-93.5</v>
      </c>
      <c r="L21">
        <f>données_emplois!K20-données_ressources!K20</f>
        <v>-137.5999999999999</v>
      </c>
      <c r="M21">
        <f>données_emplois!L20-données_ressources!L20</f>
        <v>-171.5</v>
      </c>
      <c r="N21">
        <f>données_emplois!M20-données_ressources!M20</f>
        <v>-168.39999999999998</v>
      </c>
      <c r="O21">
        <f>données_emplois!N20-données_ressources!N20</f>
        <v>-187.4999999999999</v>
      </c>
      <c r="P21">
        <f>données_emplois!O20-données_ressources!O20</f>
        <v>-201.39999999999998</v>
      </c>
      <c r="Q21">
        <f>données_emplois!P20-données_ressources!P20</f>
        <v>-204.29999999999995</v>
      </c>
      <c r="R21">
        <f>données_emplois!Q20-données_ressources!Q20</f>
        <v>-301.20000000000005</v>
      </c>
      <c r="S21">
        <f>données_emplois!R20-données_ressources!R20</f>
        <v>-353</v>
      </c>
      <c r="T21">
        <f>données_emplois!S20-données_ressources!S20</f>
        <v>-410.20000000000005</v>
      </c>
      <c r="U21">
        <f>données_emplois!T20-données_ressources!T20</f>
        <v>-449</v>
      </c>
      <c r="V21">
        <f>données_emplois!U20-données_ressources!U20</f>
        <v>-565.3000000000002</v>
      </c>
      <c r="W21">
        <f>données_emplois!V20-données_ressources!V20</f>
        <v>-694.9000000000001</v>
      </c>
      <c r="X21">
        <f>données_emplois!W20-données_ressources!W20</f>
        <v>-934.7999999999993</v>
      </c>
      <c r="Y21">
        <f>données_emplois!X20-données_ressources!X20</f>
        <v>-1245</v>
      </c>
      <c r="Z21">
        <f>données_emplois!Y20-données_ressources!Y20</f>
        <v>-1173.1000000000004</v>
      </c>
      <c r="AA21">
        <f>données_emplois!Z20-données_ressources!Z20</f>
        <v>-1118.1000000000004</v>
      </c>
      <c r="AB21">
        <f>données_emplois!AA20-données_ressources!AA20</f>
        <v>-1444.8999999999996</v>
      </c>
      <c r="AC21">
        <f>données_emplois!AB20-données_ressources!AB20</f>
        <v>-2141.2000000000007</v>
      </c>
      <c r="AD21">
        <f>données_emplois!AC20-données_ressources!AC20</f>
        <v>-2305.800000000003</v>
      </c>
      <c r="AE21">
        <f>données_emplois!AD20-données_ressources!AD20</f>
        <v>-2577.2999999999993</v>
      </c>
      <c r="AF21">
        <f>données_emplois!AE20-données_ressources!AE20</f>
        <v>-4004.9000000000015</v>
      </c>
      <c r="AG21">
        <f>données_emplois!AF20-données_ressources!AF20</f>
        <v>-5043.800000000003</v>
      </c>
      <c r="AH21">
        <f>données_emplois!AG20-données_ressources!AG20</f>
        <v>-6228.699999999997</v>
      </c>
      <c r="AI21">
        <f>données_emplois!AH20-données_ressources!AH20</f>
        <v>-8536.699999999997</v>
      </c>
      <c r="AJ21">
        <f>données_emplois!AI20-données_ressources!AI20</f>
        <v>-10885.700000000012</v>
      </c>
      <c r="AK21">
        <f>données_emplois!AJ20-données_ressources!AJ20</f>
        <v>-11018.600000000006</v>
      </c>
      <c r="AL21">
        <f>données_emplois!AK20-données_ressources!AK20</f>
        <v>-12008.199999999997</v>
      </c>
      <c r="AM21">
        <f>données_emplois!AL20-données_ressources!AL20</f>
        <v>-15116.5</v>
      </c>
      <c r="AN21">
        <f>données_emplois!AM20-données_ressources!AM20</f>
        <v>-18186.800000000017</v>
      </c>
      <c r="AO21">
        <f>données_emplois!AN20-données_ressources!AN20</f>
        <v>-20707.29999999999</v>
      </c>
      <c r="AP21">
        <f>données_emplois!AO20-données_ressources!AO20</f>
        <v>-27937.999999999985</v>
      </c>
      <c r="AQ21">
        <f>données_emplois!AP20-données_ressources!AP20</f>
        <v>-28733.600000000006</v>
      </c>
      <c r="AR21">
        <f>données_emplois!AQ20-données_ressources!AQ20</f>
        <v>-32458.600000000006</v>
      </c>
      <c r="AS21">
        <f>données_emplois!AR20-données_ressources!AR20</f>
        <v>-42447.600000000006</v>
      </c>
      <c r="AT21">
        <f>données_emplois!AS20-données_ressources!AS20</f>
        <v>-42662.899999999994</v>
      </c>
      <c r="AU21">
        <f>données_emplois!AT20-données_ressources!AT20</f>
        <v>-48779.899999999994</v>
      </c>
      <c r="AV21">
        <f>données_emplois!AU20-données_ressources!AU20</f>
        <v>-48084.30000000002</v>
      </c>
      <c r="AW21">
        <f>données_emplois!AV20-données_ressources!AV20</f>
        <v>-50780.5</v>
      </c>
      <c r="AX21">
        <f>données_emplois!AW20-données_ressources!AW20</f>
        <v>-55613.69999999998</v>
      </c>
      <c r="AY21">
        <f>données_emplois!AX20-données_ressources!AX20</f>
        <v>-53013.69999999998</v>
      </c>
      <c r="AZ21">
        <f>données_emplois!AY20-données_ressources!AY20</f>
        <v>-56031.899999999994</v>
      </c>
      <c r="BA21">
        <f>données_emplois!AZ20-données_ressources!AZ20</f>
        <v>-54619</v>
      </c>
      <c r="BB21">
        <f>données_emplois!BA20-données_ressources!BA20</f>
        <v>-49984.69999999998</v>
      </c>
      <c r="BC21">
        <f>données_emplois!BB20-données_ressources!BB20</f>
        <v>-57811.899999999994</v>
      </c>
      <c r="BD21">
        <f>données_emplois!BC20-données_ressources!BC20</f>
        <v>-56346.5</v>
      </c>
      <c r="BE21">
        <f>données_emplois!BD20-données_ressources!BD20</f>
        <v>-53931.59999999998</v>
      </c>
      <c r="BF21">
        <f>données_emplois!BE20-données_ressources!BE20</f>
        <v>-58979.899999999994</v>
      </c>
      <c r="BG21">
        <f>données_emplois!BF20-données_ressources!BF20</f>
        <v>-63210.3</v>
      </c>
      <c r="BH21">
        <f>données_emplois!BG20-données_ressources!BG20</f>
        <v>-62085.5</v>
      </c>
      <c r="BI21">
        <f>données_emplois!BH20-données_ressources!BH20</f>
        <v>-69473.1</v>
      </c>
      <c r="BJ21">
        <f>données_emplois!BI20-données_ressources!BI20</f>
        <v>-80259.70000000001</v>
      </c>
      <c r="BK21">
        <f>données_emplois!BJ20-données_ressources!BJ20</f>
        <v>-101566.29999999999</v>
      </c>
      <c r="BL21">
        <f>données_emplois!BK20-données_ressources!BK20</f>
        <v>-79537.29999999999</v>
      </c>
      <c r="BM21">
        <f>données_emplois!BL20-données_ressources!BL20</f>
        <v>-65450.899999999994</v>
      </c>
      <c r="BN21">
        <f>données_emplois!BM20-données_ressources!BM20</f>
        <v>-70080.6</v>
      </c>
      <c r="BO21">
        <f>données_emplois!BN20-données_ressources!BN20</f>
        <v>-62254</v>
      </c>
      <c r="BP21">
        <f>données_emplois!BO20-données_ressources!BO20</f>
        <v>-50064</v>
      </c>
      <c r="BQ21">
        <f>données_emplois!BP20-données_ressources!BP20</f>
        <v>-47975</v>
      </c>
      <c r="BR21">
        <f>données_emplois!BQ20-données_ressources!BQ20</f>
        <v>-47652</v>
      </c>
      <c r="BS21">
        <f>données_emplois!BR20-données_ressources!BR20</f>
        <v>-40970</v>
      </c>
      <c r="BT21">
        <f>données_emplois!BS20-données_ressources!BS20</f>
        <v>-41008</v>
      </c>
      <c r="BU21">
        <f>données_emplois!BT20-données_ressources!BT20</f>
        <v>-41121</v>
      </c>
      <c r="BV21">
        <f>données_emplois!BU20-données_ressources!BU20</f>
        <v>-38012</v>
      </c>
    </row>
    <row r="22" spans="1:74" ht="12.75">
      <c r="A22" t="s">
        <v>112</v>
      </c>
      <c r="B22" t="s">
        <v>113</v>
      </c>
      <c r="C22" t="s">
        <v>103</v>
      </c>
      <c r="D22">
        <f>D20+D21</f>
        <v>22.500000000000014</v>
      </c>
      <c r="E22">
        <f aca="true" t="shared" si="17" ref="E22:BP22">E20+E21</f>
        <v>28.80000000000001</v>
      </c>
      <c r="F22">
        <f t="shared" si="17"/>
        <v>64.40000000000003</v>
      </c>
      <c r="G22">
        <f t="shared" si="17"/>
        <v>21.799999999999983</v>
      </c>
      <c r="H22">
        <f t="shared" si="17"/>
        <v>71</v>
      </c>
      <c r="I22">
        <f t="shared" si="17"/>
        <v>55.49999999999997</v>
      </c>
      <c r="J22">
        <f t="shared" si="17"/>
        <v>34.29999999999998</v>
      </c>
      <c r="K22">
        <f t="shared" si="17"/>
        <v>29.099999999999994</v>
      </c>
      <c r="L22">
        <f t="shared" si="17"/>
        <v>82.50000000000011</v>
      </c>
      <c r="M22">
        <f t="shared" si="17"/>
        <v>136.50000000000006</v>
      </c>
      <c r="N22">
        <f t="shared" si="17"/>
        <v>191.9000000000001</v>
      </c>
      <c r="O22">
        <f t="shared" si="17"/>
        <v>190.0000000000001</v>
      </c>
      <c r="P22">
        <f t="shared" si="17"/>
        <v>244.79999999999995</v>
      </c>
      <c r="Q22">
        <f t="shared" si="17"/>
        <v>293.6</v>
      </c>
      <c r="R22">
        <f t="shared" si="17"/>
        <v>398.0999999999999</v>
      </c>
      <c r="S22">
        <f t="shared" si="17"/>
        <v>468.9000000000001</v>
      </c>
      <c r="T22">
        <f t="shared" si="17"/>
        <v>483.89999999999986</v>
      </c>
      <c r="U22">
        <f t="shared" si="17"/>
        <v>562.8</v>
      </c>
      <c r="V22">
        <f t="shared" si="17"/>
        <v>468.39999999999964</v>
      </c>
      <c r="W22">
        <f t="shared" si="17"/>
        <v>594.4000000000001</v>
      </c>
      <c r="X22">
        <f t="shared" si="17"/>
        <v>849.1000000000008</v>
      </c>
      <c r="Y22">
        <f t="shared" si="17"/>
        <v>1296.1999999999998</v>
      </c>
      <c r="Z22">
        <f t="shared" si="17"/>
        <v>1848.2999999999997</v>
      </c>
      <c r="AA22">
        <f t="shared" si="17"/>
        <v>2011.4999999999995</v>
      </c>
      <c r="AB22">
        <f t="shared" si="17"/>
        <v>2486</v>
      </c>
      <c r="AC22">
        <f t="shared" si="17"/>
        <v>3557.5</v>
      </c>
      <c r="AD22">
        <f t="shared" si="17"/>
        <v>3485.4999999999964</v>
      </c>
      <c r="AE22">
        <f t="shared" si="17"/>
        <v>3808.1000000000004</v>
      </c>
      <c r="AF22">
        <f t="shared" si="17"/>
        <v>3468.2999999999984</v>
      </c>
      <c r="AG22">
        <f t="shared" si="17"/>
        <v>2928.2999999999975</v>
      </c>
      <c r="AH22">
        <f t="shared" si="17"/>
        <v>2523.300000000001</v>
      </c>
      <c r="AI22">
        <f t="shared" si="17"/>
        <v>1732.4000000000015</v>
      </c>
      <c r="AJ22">
        <f t="shared" si="17"/>
        <v>3870.8999999999905</v>
      </c>
      <c r="AK22">
        <f t="shared" si="17"/>
        <v>6311.499999999993</v>
      </c>
      <c r="AL22">
        <f t="shared" si="17"/>
        <v>7925.800000000003</v>
      </c>
      <c r="AM22">
        <f t="shared" si="17"/>
        <v>7887.200000000001</v>
      </c>
      <c r="AN22">
        <f t="shared" si="17"/>
        <v>5514.499999999982</v>
      </c>
      <c r="AO22">
        <f t="shared" si="17"/>
        <v>1230.2000000000116</v>
      </c>
      <c r="AP22">
        <f t="shared" si="17"/>
        <v>-4761.299999999985</v>
      </c>
      <c r="AQ22">
        <f t="shared" si="17"/>
        <v>-3953.600000000006</v>
      </c>
      <c r="AR22">
        <f t="shared" si="17"/>
        <v>-3241.2000000000044</v>
      </c>
      <c r="AS22">
        <f t="shared" si="17"/>
        <v>-7516.900000000009</v>
      </c>
      <c r="AT22">
        <f t="shared" si="17"/>
        <v>-6797.799999999996</v>
      </c>
      <c r="AU22">
        <f t="shared" si="17"/>
        <v>-6687.399999999994</v>
      </c>
      <c r="AV22">
        <f t="shared" si="17"/>
        <v>-6545.700000000019</v>
      </c>
      <c r="AW22">
        <f t="shared" si="17"/>
        <v>-11539.800000000003</v>
      </c>
      <c r="AX22">
        <f t="shared" si="17"/>
        <v>-18329.79999999998</v>
      </c>
      <c r="AY22">
        <f t="shared" si="17"/>
        <v>-22928.29999999998</v>
      </c>
      <c r="AZ22">
        <f t="shared" si="17"/>
        <v>-27611.699999999993</v>
      </c>
      <c r="BA22">
        <f t="shared" si="17"/>
        <v>-29105.300000000003</v>
      </c>
      <c r="BB22">
        <f t="shared" si="17"/>
        <v>-30989.099999999984</v>
      </c>
      <c r="BC22">
        <f t="shared" si="17"/>
        <v>-32118.799999999996</v>
      </c>
      <c r="BD22">
        <f t="shared" si="17"/>
        <v>-30647</v>
      </c>
      <c r="BE22">
        <f t="shared" si="17"/>
        <v>-34402.49999999998</v>
      </c>
      <c r="BF22">
        <f t="shared" si="17"/>
        <v>-34789.99999999999</v>
      </c>
      <c r="BG22">
        <f t="shared" si="17"/>
        <v>-34738.100000000006</v>
      </c>
      <c r="BH22">
        <f t="shared" si="17"/>
        <v>-35440.2</v>
      </c>
      <c r="BI22">
        <f t="shared" si="17"/>
        <v>-36580.90000000001</v>
      </c>
      <c r="BJ22">
        <f t="shared" si="17"/>
        <v>-45373.70000000001</v>
      </c>
      <c r="BK22">
        <f t="shared" si="17"/>
        <v>-57782.19999999998</v>
      </c>
      <c r="BL22">
        <f t="shared" si="17"/>
        <v>-48025.29999999999</v>
      </c>
      <c r="BM22">
        <f t="shared" si="17"/>
        <v>-45773.899999999994</v>
      </c>
      <c r="BN22">
        <f t="shared" si="17"/>
        <v>-51364.600000000006</v>
      </c>
      <c r="BO22">
        <f t="shared" si="17"/>
        <v>-40535</v>
      </c>
      <c r="BP22">
        <f t="shared" si="17"/>
        <v>-36761</v>
      </c>
      <c r="BQ22">
        <f aca="true" t="shared" si="18" ref="BQ22:BV22">BQ20+BQ21</f>
        <v>-33229</v>
      </c>
      <c r="BR22">
        <f t="shared" si="18"/>
        <v>-29311</v>
      </c>
      <c r="BS22">
        <f t="shared" si="18"/>
        <v>-29812</v>
      </c>
      <c r="BT22">
        <f t="shared" si="18"/>
        <v>-29468</v>
      </c>
      <c r="BU22">
        <f t="shared" si="18"/>
        <v>-30597</v>
      </c>
      <c r="BV22">
        <f t="shared" si="18"/>
        <v>-25459</v>
      </c>
    </row>
    <row r="23" spans="1:74" ht="12.75">
      <c r="A23" t="s">
        <v>114</v>
      </c>
      <c r="B23" t="s">
        <v>115</v>
      </c>
      <c r="C23" t="s">
        <v>101</v>
      </c>
      <c r="D23">
        <f>données_emplois!C21-données_ressources!C21</f>
        <v>73.10000000000002</v>
      </c>
      <c r="E23">
        <f>données_emplois!D21-données_ressources!D21</f>
        <v>106.5</v>
      </c>
      <c r="F23">
        <f>données_emplois!E21-données_ressources!E21</f>
        <v>166.29999999999995</v>
      </c>
      <c r="G23">
        <f>données_emplois!F21-données_ressources!F21</f>
        <v>222.5</v>
      </c>
      <c r="H23">
        <f>données_emplois!G21-données_ressources!G21</f>
        <v>252.10000000000002</v>
      </c>
      <c r="I23">
        <f>données_emplois!H21-données_ressources!H21</f>
        <v>299.79999999999995</v>
      </c>
      <c r="J23">
        <f>données_emplois!I21-données_ressources!I21</f>
        <v>331.70000000000005</v>
      </c>
      <c r="K23">
        <f>données_emplois!J21-données_ressources!J21</f>
        <v>337.20000000000005</v>
      </c>
      <c r="L23">
        <f>données_emplois!K21-données_ressources!K21</f>
        <v>348.6</v>
      </c>
      <c r="M23">
        <f>données_emplois!L21-données_ressources!L21</f>
        <v>367.1</v>
      </c>
      <c r="N23">
        <f>données_emplois!M21-données_ressources!M21</f>
        <v>391.70000000000005</v>
      </c>
      <c r="O23">
        <f>données_emplois!N21-données_ressources!N21</f>
        <v>444.79999999999995</v>
      </c>
      <c r="P23">
        <f>données_emplois!O21-données_ressources!O21</f>
        <v>522</v>
      </c>
      <c r="Q23">
        <f>données_emplois!P21-données_ressources!P21</f>
        <v>543.5</v>
      </c>
      <c r="R23">
        <f>données_emplois!Q21-données_ressources!Q21</f>
        <v>562.9000000000001</v>
      </c>
      <c r="S23">
        <f>données_emplois!R21-données_ressources!R21</f>
        <v>589.5</v>
      </c>
      <c r="T23">
        <f>données_emplois!S21-données_ressources!S21</f>
        <v>643.4000000000001</v>
      </c>
      <c r="U23">
        <f>données_emplois!T21-données_ressources!T21</f>
        <v>717.3</v>
      </c>
      <c r="V23">
        <f>données_emplois!U21-données_ressources!U21</f>
        <v>821.9000000000001</v>
      </c>
      <c r="W23">
        <f>données_emplois!V21-données_ressources!V21</f>
        <v>890.5</v>
      </c>
      <c r="X23">
        <f>données_emplois!W21-données_ressources!W21</f>
        <v>1134.1999999999998</v>
      </c>
      <c r="Y23">
        <f>données_emplois!X21-données_ressources!X21</f>
        <v>1188.6</v>
      </c>
      <c r="Z23">
        <f>données_emplois!Y21-données_ressources!Y21</f>
        <v>1282.6999999999998</v>
      </c>
      <c r="AA23">
        <f>données_emplois!Z21-données_ressources!Z21</f>
        <v>1338.6999999999998</v>
      </c>
      <c r="AB23">
        <f>données_emplois!AA21-données_ressources!AA21</f>
        <v>1357.8000000000002</v>
      </c>
      <c r="AC23">
        <f>données_emplois!AB21-données_ressources!AB21</f>
        <v>1668.5</v>
      </c>
      <c r="AD23">
        <f>données_emplois!AC21-données_ressources!AC21</f>
        <v>1982.6000000000004</v>
      </c>
      <c r="AE23">
        <f>données_emplois!AD21-données_ressources!AD21</f>
        <v>1595.8000000000002</v>
      </c>
      <c r="AF23">
        <f>données_emplois!AE21-données_ressources!AE21</f>
        <v>1896.3999999999996</v>
      </c>
      <c r="AG23">
        <f>données_emplois!AF21-données_ressources!AF21</f>
        <v>2210.8999999999996</v>
      </c>
      <c r="AH23">
        <f>données_emplois!AG21-données_ressources!AG21</f>
        <v>2715.8999999999996</v>
      </c>
      <c r="AI23">
        <f>données_emplois!AH21-données_ressources!AH21</f>
        <v>2970.6000000000004</v>
      </c>
      <c r="AJ23">
        <f>données_emplois!AI21-données_ressources!AI21</f>
        <v>3684.2999999999993</v>
      </c>
      <c r="AK23">
        <f>données_emplois!AJ21-données_ressources!AJ21</f>
        <v>4600</v>
      </c>
      <c r="AL23">
        <f>données_emplois!AK21-données_ressources!AK21</f>
        <v>6458.200000000001</v>
      </c>
      <c r="AM23">
        <f>données_emplois!AL21-données_ressources!AL21</f>
        <v>5939.6</v>
      </c>
      <c r="AN23">
        <f>données_emplois!AM21-données_ressources!AM21</f>
        <v>7650.0999999999985</v>
      </c>
      <c r="AO23">
        <f>données_emplois!AN21-données_ressources!AN21</f>
        <v>8897.599999999999</v>
      </c>
      <c r="AP23">
        <f>données_emplois!AO21-données_ressources!AO21</f>
        <v>10933</v>
      </c>
      <c r="AQ23">
        <f>données_emplois!AP21-données_ressources!AP21</f>
        <v>9814.7</v>
      </c>
      <c r="AR23">
        <f>données_emplois!AQ21-données_ressources!AQ21</f>
        <v>12635.099999999999</v>
      </c>
      <c r="AS23">
        <f>données_emplois!AR21-données_ressources!AR21</f>
        <v>14677.699999999997</v>
      </c>
      <c r="AT23">
        <f>données_emplois!AS21-données_ressources!AS21</f>
        <v>14289.900000000001</v>
      </c>
      <c r="AU23">
        <f>données_emplois!AT21-données_ressources!AT21</f>
        <v>12590.099999999999</v>
      </c>
      <c r="AV23">
        <f>données_emplois!AU21-données_ressources!AU21</f>
        <v>11694.900000000001</v>
      </c>
      <c r="AW23">
        <f>données_emplois!AV21-données_ressources!AV21</f>
        <v>12508.800000000003</v>
      </c>
      <c r="AX23">
        <f>données_emplois!AW21-données_ressources!AW21</f>
        <v>16154.400000000001</v>
      </c>
      <c r="AY23">
        <f>données_emplois!AX21-données_ressources!AX21</f>
        <v>15021.5</v>
      </c>
      <c r="AZ23">
        <f>données_emplois!AY21-données_ressources!AY21</f>
        <v>15764</v>
      </c>
      <c r="BA23">
        <f>données_emplois!AZ21-données_ressources!AZ21</f>
        <v>18035.800000000003</v>
      </c>
      <c r="BB23">
        <f>données_emplois!BA21-données_ressources!BA21</f>
        <v>17022.899999999994</v>
      </c>
      <c r="BC23">
        <f>données_emplois!BB21-données_ressources!BB21</f>
        <v>21762.800000000003</v>
      </c>
      <c r="BD23">
        <f>données_emplois!BC21-données_ressources!BC21</f>
        <v>15985.800000000003</v>
      </c>
      <c r="BE23">
        <f>données_emplois!BD21-données_ressources!BD21</f>
        <v>23960.399999999994</v>
      </c>
      <c r="BF23">
        <f>données_emplois!BE21-données_ressources!BE21</f>
        <v>26208.300000000003</v>
      </c>
      <c r="BG23">
        <f>données_emplois!BF21-données_ressources!BF21</f>
        <v>25624.5</v>
      </c>
      <c r="BH23">
        <f>données_emplois!BG21-données_ressources!BG21</f>
        <v>30027.600000000006</v>
      </c>
      <c r="BI23">
        <f>données_emplois!BH21-données_ressources!BH21</f>
        <v>37514.399999999994</v>
      </c>
      <c r="BJ23">
        <f>données_emplois!BI21-données_ressources!BI21</f>
        <v>42401.70000000001</v>
      </c>
      <c r="BK23">
        <f>données_emplois!BJ21-données_ressources!BJ21</f>
        <v>45842.70000000001</v>
      </c>
      <c r="BL23">
        <f>données_emplois!BK21-données_ressources!BK21</f>
        <v>48114</v>
      </c>
      <c r="BM23">
        <f>données_emplois!BL21-données_ressources!BL21</f>
        <v>47768</v>
      </c>
      <c r="BN23">
        <f>données_emplois!BM21-données_ressources!BM21</f>
        <v>41882</v>
      </c>
      <c r="BO23">
        <f>données_emplois!BN21-données_ressources!BN21</f>
        <v>37072</v>
      </c>
      <c r="BP23">
        <f>données_emplois!BO21-données_ressources!BO21</f>
        <v>18405</v>
      </c>
      <c r="BQ23">
        <f>données_emplois!BP21-données_ressources!BP21</f>
        <v>23386</v>
      </c>
      <c r="BR23">
        <f>données_emplois!BQ21-données_ressources!BQ21</f>
        <v>20670</v>
      </c>
      <c r="BS23">
        <f>données_emplois!BR21-données_ressources!BR21</f>
        <v>26936</v>
      </c>
      <c r="BT23">
        <f>données_emplois!BS21-données_ressources!BS21</f>
        <v>16384</v>
      </c>
      <c r="BU23">
        <f>données_emplois!BT21-données_ressources!BT21</f>
        <v>33752</v>
      </c>
      <c r="BV23">
        <f>données_emplois!BU21-données_ressources!BU21</f>
        <v>36345</v>
      </c>
    </row>
    <row r="24" spans="1:74" ht="12.75">
      <c r="A24" t="s">
        <v>114</v>
      </c>
      <c r="B24" t="s">
        <v>115</v>
      </c>
      <c r="C24" t="s">
        <v>102</v>
      </c>
      <c r="D24">
        <f>données_emplois!C22-données_ressources!C22</f>
        <v>-6.999999999999999</v>
      </c>
      <c r="E24">
        <f>données_emplois!D22-données_ressources!D22</f>
        <v>-6.200000000000001</v>
      </c>
      <c r="F24">
        <f>données_emplois!E22-données_ressources!E22</f>
        <v>-8.4</v>
      </c>
      <c r="G24">
        <f>données_emplois!F22-données_ressources!F22</f>
        <v>-11.7</v>
      </c>
      <c r="H24">
        <f>données_emplois!G22-données_ressources!G22</f>
        <v>-10.099999999999998</v>
      </c>
      <c r="I24">
        <f>données_emplois!H22-données_ressources!H22</f>
        <v>-12.8</v>
      </c>
      <c r="J24">
        <f>données_emplois!I22-données_ressources!I22</f>
        <v>-12</v>
      </c>
      <c r="K24">
        <f>données_emplois!J22-données_ressources!J22</f>
        <v>-18.2</v>
      </c>
      <c r="L24">
        <f>données_emplois!K22-données_ressources!K22</f>
        <v>-16.4</v>
      </c>
      <c r="M24">
        <f>données_emplois!L22-données_ressources!L22</f>
        <v>-6.899999999999999</v>
      </c>
      <c r="N24">
        <f>données_emplois!M22-données_ressources!M22</f>
        <v>-13.100000000000001</v>
      </c>
      <c r="O24">
        <f>données_emplois!N22-données_ressources!N22</f>
        <v>-15.300000000000004</v>
      </c>
      <c r="P24">
        <f>données_emplois!O22-données_ressources!O22</f>
        <v>-19.9</v>
      </c>
      <c r="Q24">
        <f>données_emplois!P22-données_ressources!P22</f>
        <v>-29.799999999999997</v>
      </c>
      <c r="R24">
        <f>données_emplois!Q22-données_ressources!Q22</f>
        <v>-44</v>
      </c>
      <c r="S24">
        <f>données_emplois!R22-données_ressources!R22</f>
        <v>-101.5</v>
      </c>
      <c r="T24">
        <f>données_emplois!S22-données_ressources!S22</f>
        <v>-103</v>
      </c>
      <c r="U24">
        <f>données_emplois!T22-données_ressources!T22</f>
        <v>-139.10000000000002</v>
      </c>
      <c r="V24">
        <f>données_emplois!U22-données_ressources!U22</f>
        <v>-130.2</v>
      </c>
      <c r="W24">
        <f>données_emplois!V22-données_ressources!V22</f>
        <v>-173.6</v>
      </c>
      <c r="X24">
        <f>données_emplois!W22-données_ressources!W22</f>
        <v>-97.3</v>
      </c>
      <c r="Y24">
        <f>données_emplois!X22-données_ressources!X22</f>
        <v>52.69999999999999</v>
      </c>
      <c r="Z24">
        <f>données_emplois!Y22-données_ressources!Y22</f>
        <v>149.3</v>
      </c>
      <c r="AA24">
        <f>données_emplois!Z22-données_ressources!Z22</f>
        <v>260.29999999999995</v>
      </c>
      <c r="AB24">
        <f>données_emplois!AA22-données_ressources!AA22</f>
        <v>303.7</v>
      </c>
      <c r="AC24">
        <f>données_emplois!AB22-données_ressources!AB22</f>
        <v>645.5</v>
      </c>
      <c r="AD24">
        <f>données_emplois!AC22-données_ressources!AC22</f>
        <v>610.1</v>
      </c>
      <c r="AE24">
        <f>données_emplois!AD22-données_ressources!AD22</f>
        <v>474.80000000000007</v>
      </c>
      <c r="AF24">
        <f>données_emplois!AE22-données_ressources!AE22</f>
        <v>230.29999999999995</v>
      </c>
      <c r="AG24">
        <f>données_emplois!AF22-données_ressources!AF22</f>
        <v>129.20000000000005</v>
      </c>
      <c r="AH24">
        <f>données_emplois!AG22-données_ressources!AG22</f>
        <v>-17.200000000000045</v>
      </c>
      <c r="AI24">
        <f>données_emplois!AH22-données_ressources!AH22</f>
        <v>-154.20000000000005</v>
      </c>
      <c r="AJ24">
        <f>données_emplois!AI22-données_ressources!AI22</f>
        <v>175.69999999999982</v>
      </c>
      <c r="AK24">
        <f>données_emplois!AJ22-données_ressources!AJ22</f>
        <v>-554.7999999999997</v>
      </c>
      <c r="AL24">
        <f>données_emplois!AK22-données_ressources!AK22</f>
        <v>-791</v>
      </c>
      <c r="AM24">
        <f>données_emplois!AL22-données_ressources!AL22</f>
        <v>-301.3000000000002</v>
      </c>
      <c r="AN24">
        <f>données_emplois!AM22-données_ressources!AM22</f>
        <v>-242.70000000000073</v>
      </c>
      <c r="AO24">
        <f>données_emplois!AN22-données_ressources!AN22</f>
        <v>-266.6999999999998</v>
      </c>
      <c r="AP24">
        <f>données_emplois!AO22-données_ressources!AO22</f>
        <v>-431</v>
      </c>
      <c r="AQ24">
        <f>données_emplois!AP22-données_ressources!AP22</f>
        <v>161.10000000000036</v>
      </c>
      <c r="AR24">
        <f>données_emplois!AQ22-données_ressources!AQ22</f>
        <v>-824.9000000000015</v>
      </c>
      <c r="AS24">
        <f>données_emplois!AR22-données_ressources!AR22</f>
        <v>-2384.3999999999996</v>
      </c>
      <c r="AT24">
        <f>données_emplois!AS22-données_ressources!AS22</f>
        <v>457.7999999999993</v>
      </c>
      <c r="AU24">
        <f>données_emplois!AT22-données_ressources!AT22</f>
        <v>1030.8999999999996</v>
      </c>
      <c r="AV24">
        <f>données_emplois!AU22-données_ressources!AU22</f>
        <v>2127.6000000000004</v>
      </c>
      <c r="AW24">
        <f>données_emplois!AV22-données_ressources!AV22</f>
        <v>1968.7999999999993</v>
      </c>
      <c r="AX24">
        <f>données_emplois!AW22-données_ressources!AW22</f>
        <v>719.3000000000011</v>
      </c>
      <c r="AY24">
        <f>données_emplois!AX22-données_ressources!AX22</f>
        <v>-791.6000000000004</v>
      </c>
      <c r="AZ24">
        <f>données_emplois!AY22-données_ressources!AY22</f>
        <v>-3373.300000000001</v>
      </c>
      <c r="BA24">
        <f>données_emplois!AZ22-données_ressources!AZ22</f>
        <v>-3789.2000000000007</v>
      </c>
      <c r="BB24">
        <f>données_emplois!BA22-données_ressources!BA22</f>
        <v>-4908.299999999999</v>
      </c>
      <c r="BC24">
        <f>données_emplois!BB22-données_ressources!BB22</f>
        <v>-5542</v>
      </c>
      <c r="BD24">
        <f>données_emplois!BC22-données_ressources!BC22</f>
        <v>-3497.600000000002</v>
      </c>
      <c r="BE24">
        <f>données_emplois!BD22-données_ressources!BD22</f>
        <v>-7999.800000000003</v>
      </c>
      <c r="BF24">
        <f>données_emplois!BE22-données_ressources!BE22</f>
        <v>-8652.900000000001</v>
      </c>
      <c r="BG24">
        <f>données_emplois!BF22-données_ressources!BF22</f>
        <v>-6478.5</v>
      </c>
      <c r="BH24">
        <f>données_emplois!BG22-données_ressources!BG22</f>
        <v>-12399.400000000001</v>
      </c>
      <c r="BI24">
        <f>données_emplois!BH22-données_ressources!BH22</f>
        <v>-12558.5</v>
      </c>
      <c r="BJ24">
        <f>données_emplois!BI22-données_ressources!BI22</f>
        <v>-10925.099999999999</v>
      </c>
      <c r="BK24">
        <f>données_emplois!BJ22-données_ressources!BJ22</f>
        <v>-15071.699999999997</v>
      </c>
      <c r="BL24">
        <f>données_emplois!BK22-données_ressources!BK22</f>
        <v>-15757</v>
      </c>
      <c r="BM24">
        <f>données_emplois!BL22-données_ressources!BL22</f>
        <v>-14827</v>
      </c>
      <c r="BN24">
        <f>données_emplois!BM22-données_ressources!BM22</f>
        <v>-16253</v>
      </c>
      <c r="BO24">
        <f>données_emplois!BN22-données_ressources!BN22</f>
        <v>-18243</v>
      </c>
      <c r="BP24">
        <f>données_emplois!BO22-données_ressources!BO22</f>
        <v>-14756</v>
      </c>
      <c r="BQ24">
        <f>données_emplois!BP22-données_ressources!BP22</f>
        <v>-17944</v>
      </c>
      <c r="BR24">
        <f>données_emplois!BQ22-données_ressources!BQ22</f>
        <v>-20720</v>
      </c>
      <c r="BS24">
        <f>données_emplois!BR22-données_ressources!BR22</f>
        <v>-13867</v>
      </c>
      <c r="BT24">
        <f>données_emplois!BS22-données_ressources!BS22</f>
        <v>-8370</v>
      </c>
      <c r="BU24">
        <f>données_emplois!BT22-données_ressources!BT22</f>
        <v>-12584</v>
      </c>
      <c r="BV24">
        <f>données_emplois!BU22-données_ressources!BU22</f>
        <v>-13727</v>
      </c>
    </row>
    <row r="25" spans="1:74" ht="12.75">
      <c r="A25" t="s">
        <v>114</v>
      </c>
      <c r="B25" t="s">
        <v>115</v>
      </c>
      <c r="C25" t="s">
        <v>103</v>
      </c>
      <c r="D25">
        <f>D23+D24</f>
        <v>66.10000000000002</v>
      </c>
      <c r="E25">
        <f aca="true" t="shared" si="19" ref="E25:BP25">E23+E24</f>
        <v>100.3</v>
      </c>
      <c r="F25">
        <f t="shared" si="19"/>
        <v>157.89999999999995</v>
      </c>
      <c r="G25">
        <f t="shared" si="19"/>
        <v>210.8</v>
      </c>
      <c r="H25">
        <f t="shared" si="19"/>
        <v>242.00000000000003</v>
      </c>
      <c r="I25">
        <f t="shared" si="19"/>
        <v>286.99999999999994</v>
      </c>
      <c r="J25">
        <f t="shared" si="19"/>
        <v>319.70000000000005</v>
      </c>
      <c r="K25">
        <f t="shared" si="19"/>
        <v>319.00000000000006</v>
      </c>
      <c r="L25">
        <f t="shared" si="19"/>
        <v>332.20000000000005</v>
      </c>
      <c r="M25">
        <f t="shared" si="19"/>
        <v>360.20000000000005</v>
      </c>
      <c r="N25">
        <f t="shared" si="19"/>
        <v>378.6</v>
      </c>
      <c r="O25">
        <f t="shared" si="19"/>
        <v>429.49999999999994</v>
      </c>
      <c r="P25">
        <f t="shared" si="19"/>
        <v>502.1</v>
      </c>
      <c r="Q25">
        <f t="shared" si="19"/>
        <v>513.7</v>
      </c>
      <c r="R25">
        <f t="shared" si="19"/>
        <v>518.9000000000001</v>
      </c>
      <c r="S25">
        <f t="shared" si="19"/>
        <v>488</v>
      </c>
      <c r="T25">
        <f t="shared" si="19"/>
        <v>540.4000000000001</v>
      </c>
      <c r="U25">
        <f t="shared" si="19"/>
        <v>578.1999999999999</v>
      </c>
      <c r="V25">
        <f t="shared" si="19"/>
        <v>691.7</v>
      </c>
      <c r="W25">
        <f t="shared" si="19"/>
        <v>716.9</v>
      </c>
      <c r="X25">
        <f t="shared" si="19"/>
        <v>1036.8999999999999</v>
      </c>
      <c r="Y25">
        <f t="shared" si="19"/>
        <v>1241.3</v>
      </c>
      <c r="Z25">
        <f t="shared" si="19"/>
        <v>1431.9999999999998</v>
      </c>
      <c r="AA25">
        <f t="shared" si="19"/>
        <v>1598.9999999999998</v>
      </c>
      <c r="AB25">
        <f t="shared" si="19"/>
        <v>1661.5000000000002</v>
      </c>
      <c r="AC25">
        <f t="shared" si="19"/>
        <v>2314</v>
      </c>
      <c r="AD25">
        <f t="shared" si="19"/>
        <v>2592.7000000000003</v>
      </c>
      <c r="AE25">
        <f t="shared" si="19"/>
        <v>2070.6000000000004</v>
      </c>
      <c r="AF25">
        <f t="shared" si="19"/>
        <v>2126.7</v>
      </c>
      <c r="AG25">
        <f t="shared" si="19"/>
        <v>2340.0999999999995</v>
      </c>
      <c r="AH25">
        <f t="shared" si="19"/>
        <v>2698.7</v>
      </c>
      <c r="AI25">
        <f t="shared" si="19"/>
        <v>2816.4000000000005</v>
      </c>
      <c r="AJ25">
        <f t="shared" si="19"/>
        <v>3859.999999999999</v>
      </c>
      <c r="AK25">
        <f t="shared" si="19"/>
        <v>4045.2000000000003</v>
      </c>
      <c r="AL25">
        <f t="shared" si="19"/>
        <v>5667.200000000001</v>
      </c>
      <c r="AM25">
        <f t="shared" si="19"/>
        <v>5638.3</v>
      </c>
      <c r="AN25">
        <f t="shared" si="19"/>
        <v>7407.399999999998</v>
      </c>
      <c r="AO25">
        <f t="shared" si="19"/>
        <v>8630.899999999998</v>
      </c>
      <c r="AP25">
        <f t="shared" si="19"/>
        <v>10502</v>
      </c>
      <c r="AQ25">
        <f t="shared" si="19"/>
        <v>9975.800000000001</v>
      </c>
      <c r="AR25">
        <f t="shared" si="19"/>
        <v>11810.199999999997</v>
      </c>
      <c r="AS25">
        <f t="shared" si="19"/>
        <v>12293.299999999997</v>
      </c>
      <c r="AT25">
        <f t="shared" si="19"/>
        <v>14747.7</v>
      </c>
      <c r="AU25">
        <f t="shared" si="19"/>
        <v>13620.999999999998</v>
      </c>
      <c r="AV25">
        <f t="shared" si="19"/>
        <v>13822.500000000002</v>
      </c>
      <c r="AW25">
        <f t="shared" si="19"/>
        <v>14477.600000000002</v>
      </c>
      <c r="AX25">
        <f t="shared" si="19"/>
        <v>16873.700000000004</v>
      </c>
      <c r="AY25">
        <f t="shared" si="19"/>
        <v>14229.9</v>
      </c>
      <c r="AZ25">
        <f t="shared" si="19"/>
        <v>12390.699999999999</v>
      </c>
      <c r="BA25">
        <f t="shared" si="19"/>
        <v>14246.600000000002</v>
      </c>
      <c r="BB25">
        <f t="shared" si="19"/>
        <v>12114.599999999995</v>
      </c>
      <c r="BC25">
        <f t="shared" si="19"/>
        <v>16220.800000000003</v>
      </c>
      <c r="BD25">
        <f t="shared" si="19"/>
        <v>12488.2</v>
      </c>
      <c r="BE25">
        <f t="shared" si="19"/>
        <v>15960.599999999991</v>
      </c>
      <c r="BF25">
        <f t="shared" si="19"/>
        <v>17555.4</v>
      </c>
      <c r="BG25">
        <f t="shared" si="19"/>
        <v>19146</v>
      </c>
      <c r="BH25">
        <f t="shared" si="19"/>
        <v>17628.200000000004</v>
      </c>
      <c r="BI25">
        <f t="shared" si="19"/>
        <v>24955.899999999994</v>
      </c>
      <c r="BJ25">
        <f t="shared" si="19"/>
        <v>31476.600000000013</v>
      </c>
      <c r="BK25">
        <f t="shared" si="19"/>
        <v>30771.000000000015</v>
      </c>
      <c r="BL25">
        <f t="shared" si="19"/>
        <v>32357</v>
      </c>
      <c r="BM25">
        <f t="shared" si="19"/>
        <v>32941</v>
      </c>
      <c r="BN25">
        <f t="shared" si="19"/>
        <v>25629</v>
      </c>
      <c r="BO25">
        <f t="shared" si="19"/>
        <v>18829</v>
      </c>
      <c r="BP25">
        <f t="shared" si="19"/>
        <v>3649</v>
      </c>
      <c r="BQ25">
        <f aca="true" t="shared" si="20" ref="BQ25:BV25">BQ23+BQ24</f>
        <v>5442</v>
      </c>
      <c r="BR25">
        <f t="shared" si="20"/>
        <v>-50</v>
      </c>
      <c r="BS25">
        <f t="shared" si="20"/>
        <v>13069</v>
      </c>
      <c r="BT25">
        <f t="shared" si="20"/>
        <v>8014</v>
      </c>
      <c r="BU25">
        <f t="shared" si="20"/>
        <v>21168</v>
      </c>
      <c r="BV25">
        <f t="shared" si="20"/>
        <v>22618</v>
      </c>
    </row>
    <row r="26" spans="1:74" ht="12.75">
      <c r="A26" t="s">
        <v>116</v>
      </c>
      <c r="B26" t="s">
        <v>117</v>
      </c>
      <c r="C26" t="s">
        <v>101</v>
      </c>
      <c r="D26">
        <f>données_emplois!C23+données_emplois!C25+données_emplois!C27-données_ressources!C23-données_ressources!C25-données_ressources!C27</f>
        <v>21.3</v>
      </c>
      <c r="E26">
        <f>données_emplois!D23+données_emplois!D25+données_emplois!D27-données_ressources!D23-données_ressources!D25-données_ressources!D27</f>
        <v>25.799999999999997</v>
      </c>
      <c r="F26">
        <f>données_emplois!E23+données_emplois!E25+données_emplois!E27-données_ressources!E23-données_ressources!E25-données_ressources!E27</f>
        <v>30</v>
      </c>
      <c r="G26">
        <f>données_emplois!F23+données_emplois!F25+données_emplois!F27-données_ressources!F23-données_ressources!F25-données_ressources!F27</f>
        <v>47.3</v>
      </c>
      <c r="H26">
        <f>données_emplois!G23+données_emplois!G25+données_emplois!G27-données_ressources!G23-données_ressources!G25-données_ressources!G27</f>
        <v>46.199999999999996</v>
      </c>
      <c r="I26">
        <f>données_emplois!H23+données_emplois!H25+données_emplois!H27-données_ressources!H23-données_ressources!H25-données_ressources!H27</f>
        <v>46.3</v>
      </c>
      <c r="J26">
        <f>données_emplois!I23+données_emplois!I25+données_emplois!I27-données_ressources!I23-données_ressources!I25-données_ressources!I27</f>
        <v>52.3</v>
      </c>
      <c r="K26">
        <f>données_emplois!J23+données_emplois!J25+données_emplois!J27-données_ressources!J23-données_ressources!J25-données_ressources!J27</f>
        <v>55.4</v>
      </c>
      <c r="L26">
        <f>données_emplois!K23+données_emplois!K25+données_emplois!K27-données_ressources!K23-données_ressources!K25-données_ressources!K27</f>
        <v>34.7</v>
      </c>
      <c r="M26">
        <f>données_emplois!L23+données_emplois!L25+données_emplois!L27-données_ressources!L23-données_ressources!L25-données_ressources!L27</f>
        <v>39.7</v>
      </c>
      <c r="N26">
        <f>données_emplois!M23+données_emplois!M25+données_emplois!M27-données_ressources!M23-données_ressources!M25-données_ressources!M27</f>
        <v>52.6</v>
      </c>
      <c r="O26">
        <f>données_emplois!N23+données_emplois!N25+données_emplois!N27-données_ressources!N23-données_ressources!N25-données_ressources!N27</f>
        <v>61.89999999999999</v>
      </c>
      <c r="P26">
        <f>données_emplois!O23+données_emplois!O25+données_emplois!O27-données_ressources!O23-données_ressources!O25-données_ressources!O27</f>
        <v>69.9</v>
      </c>
      <c r="Q26">
        <f>données_emplois!P23+données_emplois!P25+données_emplois!P27-données_ressources!P23-données_ressources!P25-données_ressources!P27</f>
        <v>83.30000000000001</v>
      </c>
      <c r="R26">
        <f>données_emplois!Q23+données_emplois!Q25+données_emplois!Q27-données_ressources!Q23-données_ressources!Q25-données_ressources!Q27</f>
        <v>82.6</v>
      </c>
      <c r="S26">
        <f>données_emplois!R23+données_emplois!R25+données_emplois!R27-données_ressources!R23-données_ressources!R25-données_ressources!R27</f>
        <v>84.4</v>
      </c>
      <c r="T26">
        <f>données_emplois!S23+données_emplois!S25+données_emplois!S27-données_ressources!S23-données_ressources!S25-données_ressources!S27</f>
        <v>86.69999999999999</v>
      </c>
      <c r="U26">
        <f>données_emplois!T23+données_emplois!T25+données_emplois!T27-données_ressources!T23-données_ressources!T25-données_ressources!T27</f>
        <v>90.50000000000001</v>
      </c>
      <c r="V26">
        <f>données_emplois!U23+données_emplois!U25+données_emplois!U27-données_ressources!U23-données_ressources!U25-données_ressources!U27</f>
        <v>75.9</v>
      </c>
      <c r="W26">
        <f>données_emplois!V23+données_emplois!V25+données_emplois!V27-données_ressources!V23-données_ressources!V25-données_ressources!V27</f>
        <v>89.00000000000001</v>
      </c>
      <c r="X26">
        <f>données_emplois!W23+données_emplois!W25+données_emplois!W27-données_ressources!W23-données_ressources!W25-données_ressources!W27</f>
        <v>89.5</v>
      </c>
      <c r="Y26">
        <f>données_emplois!X23+données_emplois!X25+données_emplois!X27-données_ressources!X23-données_ressources!X25-données_ressources!X27</f>
        <v>94.80000000000001</v>
      </c>
      <c r="Z26">
        <f>données_emplois!Y23+données_emplois!Y25+données_emplois!Y27-données_ressources!Y23-données_ressources!Y25-données_ressources!Y27</f>
        <v>98.1</v>
      </c>
      <c r="AA26">
        <f>données_emplois!Z23+données_emplois!Z25+données_emplois!Z27-données_ressources!Z23-données_ressources!Z25-données_ressources!Z27</f>
        <v>109.69999999999999</v>
      </c>
      <c r="AB26">
        <f>données_emplois!AA23+données_emplois!AA25+données_emplois!AA27-données_ressources!AA23-données_ressources!AA25-données_ressources!AA27</f>
        <v>117.10000000000002</v>
      </c>
      <c r="AC26">
        <f>données_emplois!AB23+données_emplois!AB25+données_emplois!AB27-données_ressources!AB23-données_ressources!AB25-données_ressources!AB27</f>
        <v>102.59999999999997</v>
      </c>
      <c r="AD26">
        <f>données_emplois!AC23+données_emplois!AC25+données_emplois!AC27-données_ressources!AC23-données_ressources!AC25-données_ressources!AC27</f>
        <v>117.6</v>
      </c>
      <c r="AE26">
        <f>données_emplois!AD23+données_emplois!AD25+données_emplois!AD27-données_ressources!AD23-données_ressources!AD25-données_ressources!AD27</f>
        <v>140.10000000000002</v>
      </c>
      <c r="AF26">
        <f>données_emplois!AE23+données_emplois!AE25+données_emplois!AE27-données_ressources!AE23-données_ressources!AE25-données_ressources!AE27</f>
        <v>114.30000000000001</v>
      </c>
      <c r="AG26">
        <f>données_emplois!AF23+données_emplois!AF25+données_emplois!AF27-données_ressources!AF23-données_ressources!AF25-données_ressources!AF27</f>
        <v>102.69999999999999</v>
      </c>
      <c r="AH26">
        <f>données_emplois!AG23+données_emplois!AG25+données_emplois!AG27-données_ressources!AG23-données_ressources!AG25-données_ressources!AG27</f>
        <v>10</v>
      </c>
      <c r="AI26">
        <f>données_emplois!AH23+données_emplois!AH25+données_emplois!AH27-données_ressources!AH23-données_ressources!AH25-données_ressources!AH27</f>
        <v>-67.5</v>
      </c>
      <c r="AJ26">
        <f>données_emplois!AI23+données_emplois!AI25+données_emplois!AI27-données_ressources!AI23-données_ressources!AI25-données_ressources!AI27</f>
        <v>-92</v>
      </c>
      <c r="AK26">
        <f>données_emplois!AJ23+données_emplois!AJ25+données_emplois!AJ27-données_ressources!AJ23-données_ressources!AJ25-données_ressources!AJ27</f>
        <v>10.5</v>
      </c>
      <c r="AL26">
        <f>données_emplois!AK23+données_emplois!AK25+données_emplois!AK27-données_ressources!AK23-données_ressources!AK25-données_ressources!AK27</f>
        <v>-130.39999999999998</v>
      </c>
      <c r="AM26">
        <f>données_emplois!AL23+données_emplois!AL25+données_emplois!AL27-données_ressources!AL23-données_ressources!AL25-données_ressources!AL27</f>
        <v>-549.8</v>
      </c>
      <c r="AN26">
        <f>données_emplois!AM23+données_emplois!AM25+données_emplois!AM27-données_ressources!AM23-données_ressources!AM25-données_ressources!AM27</f>
        <v>-1712.5</v>
      </c>
      <c r="AO26">
        <f>données_emplois!AN23+données_emplois!AN25+données_emplois!AN27-données_ressources!AN23-données_ressources!AN25-données_ressources!AN27</f>
        <v>-1673.1999999999998</v>
      </c>
      <c r="AP26">
        <f>données_emplois!AO23+données_emplois!AO25+données_emplois!AO27-données_ressources!AO23-données_ressources!AO25-données_ressources!AO27</f>
        <v>-2621.4</v>
      </c>
      <c r="AQ26">
        <f>données_emplois!AP23+données_emplois!AP25+données_emplois!AP27-données_ressources!AP23-données_ressources!AP25-données_ressources!AP27</f>
        <v>-2664.9</v>
      </c>
      <c r="AR26">
        <f>données_emplois!AQ23+données_emplois!AQ25+données_emplois!AQ27-données_ressources!AQ23-données_ressources!AQ25-données_ressources!AQ27</f>
        <v>-3637.7</v>
      </c>
      <c r="AS26">
        <f>données_emplois!AR23+données_emplois!AR25+données_emplois!AR27-données_ressources!AR23-données_ressources!AR25-données_ressources!AR27</f>
        <v>-4785.6</v>
      </c>
      <c r="AT26">
        <f>données_emplois!AS23+données_emplois!AS25+données_emplois!AS27-données_ressources!AS23-données_ressources!AS25-données_ressources!AS27</f>
        <v>-5099.4</v>
      </c>
      <c r="AU26">
        <f>données_emplois!AT23+données_emplois!AT25+données_emplois!AT27-données_ressources!AT23-données_ressources!AT25-données_ressources!AT27</f>
        <v>-7460</v>
      </c>
      <c r="AV26">
        <f>données_emplois!AU23+données_emplois!AU25+données_emplois!AU27-données_ressources!AU23-données_ressources!AU25-données_ressources!AU27</f>
        <v>-7534.700000000001</v>
      </c>
      <c r="AW26">
        <f>données_emplois!AV23+données_emplois!AV25+données_emplois!AV27-données_ressources!AV23-données_ressources!AV25-données_ressources!AV27</f>
        <v>-6009.7</v>
      </c>
      <c r="AX26">
        <f>données_emplois!AW23+données_emplois!AW25+données_emplois!AW27-données_ressources!AW23-données_ressources!AW25-données_ressources!AW27</f>
        <v>-3160.5</v>
      </c>
      <c r="AY26">
        <f>données_emplois!AX23+données_emplois!AX25+données_emplois!AX27-données_ressources!AX23-données_ressources!AX25-données_ressources!AX27</f>
        <v>-3941.3999999999996</v>
      </c>
      <c r="AZ26">
        <f>données_emplois!AY23+données_emplois!AY25+données_emplois!AY27-données_ressources!AY23-données_ressources!AY25-données_ressources!AY27</f>
        <v>-3646.2</v>
      </c>
      <c r="BA26">
        <f>données_emplois!AZ23+données_emplois!AZ25+données_emplois!AZ27-données_ressources!AZ23-données_ressources!AZ25-données_ressources!AZ27</f>
        <v>-5087.7</v>
      </c>
      <c r="BB26">
        <f>données_emplois!BA23+données_emplois!BA25+données_emplois!BA27-données_ressources!BA23-données_ressources!BA25-données_ressources!BA27</f>
        <v>-10760.8</v>
      </c>
      <c r="BC26">
        <f>données_emplois!BB23+données_emplois!BB25+données_emplois!BB27-données_ressources!BB23-données_ressources!BB25-données_ressources!BB27</f>
        <v>-9700.4</v>
      </c>
      <c r="BD26">
        <f>données_emplois!BC23+données_emplois!BC25+données_emplois!BC27-données_ressources!BC23-données_ressources!BC25-données_ressources!BC27</f>
        <v>-6813.200000000001</v>
      </c>
      <c r="BE26">
        <f>données_emplois!BD23+données_emplois!BD25+données_emplois!BD27-données_ressources!BD23-données_ressources!BD25-données_ressources!BD27</f>
        <v>2701.699999999999</v>
      </c>
      <c r="BF26">
        <f>données_emplois!BE23+données_emplois!BE25+données_emplois!BE27-données_ressources!BE23-données_ressources!BE25-données_ressources!BE27</f>
        <v>-6632.5</v>
      </c>
      <c r="BG26">
        <f>données_emplois!BF23+données_emplois!BF25+données_emplois!BF27-données_ressources!BF23-données_ressources!BF25-données_ressources!BF27</f>
        <v>-6168.1</v>
      </c>
      <c r="BH26">
        <f>données_emplois!BG23+données_emplois!BG25+données_emplois!BG27-données_ressources!BG23-données_ressources!BG25-données_ressources!BG27</f>
        <v>-5152.200000000001</v>
      </c>
      <c r="BI26">
        <f>données_emplois!BH23+données_emplois!BH25+données_emplois!BH27-données_ressources!BH23-données_ressources!BH25-données_ressources!BH27</f>
        <v>-15966.300000000001</v>
      </c>
      <c r="BJ26">
        <f>données_emplois!BI23+données_emplois!BI25+données_emplois!BI27-données_ressources!BI23-données_ressources!BI25-données_ressources!BI27</f>
        <v>-20037.4</v>
      </c>
      <c r="BK26">
        <f>données_emplois!BJ23+données_emplois!BJ25+données_emplois!BJ27-données_ressources!BJ23-données_ressources!BJ25-données_ressources!BJ27</f>
        <v>-14757.2</v>
      </c>
      <c r="BL26">
        <f>données_emplois!BK23+données_emplois!BK25+données_emplois!BK27-données_ressources!BK23-données_ressources!BK25-données_ressources!BK27</f>
        <v>-12512.8</v>
      </c>
      <c r="BM26">
        <f>données_emplois!BL23+données_emplois!BL25+données_emplois!BL27-données_ressources!BL23-données_ressources!BL25-données_ressources!BL27</f>
        <v>-12271.2</v>
      </c>
      <c r="BN26">
        <f>données_emplois!BM23+données_emplois!BM25+données_emplois!BM27-données_ressources!BM23-données_ressources!BM25-données_ressources!BM27</f>
        <v>-10147.2</v>
      </c>
      <c r="BO26">
        <f>données_emplois!BN23+données_emplois!BN25+données_emplois!BN27-données_ressources!BN23-données_ressources!BN25-données_ressources!BN27</f>
        <v>-2134.7</v>
      </c>
      <c r="BP26">
        <f>données_emplois!BO23+données_emplois!BO25+données_emplois!BO27-données_ressources!BO23-données_ressources!BO25-données_ressources!BO27</f>
        <v>-1003</v>
      </c>
      <c r="BQ26">
        <f>données_emplois!BP23+données_emplois!BP25+données_emplois!BP27-données_ressources!BP23-données_ressources!BP25-données_ressources!BP27</f>
        <v>-564</v>
      </c>
      <c r="BR26">
        <f>données_emplois!BQ23+données_emplois!BQ25+données_emplois!BQ27-données_ressources!BQ23-données_ressources!BQ25-données_ressources!BQ27</f>
        <v>7436</v>
      </c>
      <c r="BS26">
        <f>données_emplois!BR23+données_emplois!BR25+données_emplois!BR27-données_ressources!BR23-données_ressources!BR25-données_ressources!BR27</f>
        <v>942</v>
      </c>
      <c r="BT26">
        <f>données_emplois!BS23+données_emplois!BS25+données_emplois!BS27-données_ressources!BS23-données_ressources!BS25-données_ressources!BS27</f>
        <v>5337</v>
      </c>
      <c r="BU26">
        <f>données_emplois!BT23+données_emplois!BT25+données_emplois!BT27-données_ressources!BT23-données_ressources!BT25-données_ressources!BT27</f>
        <v>1178</v>
      </c>
      <c r="BV26">
        <f>données_emplois!BU23+données_emplois!BU25+données_emplois!BU27-données_ressources!BU23-données_ressources!BU25-données_ressources!BU27</f>
        <v>4571.45</v>
      </c>
    </row>
    <row r="27" spans="1:74" ht="12.75">
      <c r="A27" t="s">
        <v>116</v>
      </c>
      <c r="B27" t="s">
        <v>117</v>
      </c>
      <c r="C27" t="s">
        <v>102</v>
      </c>
      <c r="D27">
        <f>données_emplois!C24+données_emplois!C26+données_emplois!C28-données_ressources!C24-données_ressources!C26-données_ressources!C28</f>
        <v>16.799999999999997</v>
      </c>
      <c r="E27">
        <f>données_emplois!D24+données_emplois!D26+données_emplois!D28-données_ressources!D24-données_ressources!D26-données_ressources!D28</f>
        <v>18.9</v>
      </c>
      <c r="F27">
        <f>données_emplois!E24+données_emplois!E26+données_emplois!E28-données_ressources!E24-données_ressources!E26-données_ressources!E28</f>
        <v>21.299999999999997</v>
      </c>
      <c r="G27">
        <f>données_emplois!F24+données_emplois!F26+données_emplois!F28-données_ressources!F24-données_ressources!F26-données_ressources!F28</f>
        <v>25.099999999999998</v>
      </c>
      <c r="H27">
        <f>données_emplois!G24+données_emplois!G26+données_emplois!G28-données_ressources!G24-données_ressources!G26-données_ressources!G28</f>
        <v>30.6</v>
      </c>
      <c r="I27">
        <f>données_emplois!H24+données_emplois!H26+données_emplois!H28-données_ressources!H24-données_ressources!H26-données_ressources!H28</f>
        <v>42.2</v>
      </c>
      <c r="J27">
        <f>données_emplois!I24+données_emplois!I26+données_emplois!I28-données_ressources!I24-données_ressources!I26-données_ressources!I28</f>
        <v>51.5</v>
      </c>
      <c r="K27">
        <f>données_emplois!J24+données_emplois!J26+données_emplois!J28-données_ressources!J24-données_ressources!J26-données_ressources!J28</f>
        <v>59.199999999999996</v>
      </c>
      <c r="L27">
        <f>données_emplois!K24+données_emplois!K26+données_emplois!K28-données_ressources!K24-données_ressources!K26-données_ressources!K28</f>
        <v>69.6</v>
      </c>
      <c r="M27">
        <f>données_emplois!L24+données_emplois!L26+données_emplois!L28-données_ressources!L24-données_ressources!L26-données_ressources!L28</f>
        <v>83.39999999999999</v>
      </c>
      <c r="N27">
        <f>données_emplois!M24+données_emplois!M26+données_emplois!M28-données_ressources!M24-données_ressources!M26-données_ressources!M28</f>
        <v>95.5</v>
      </c>
      <c r="O27">
        <f>données_emplois!N24+données_emplois!N26+données_emplois!N28-données_ressources!N24-données_ressources!N26-données_ressources!N28</f>
        <v>131.3</v>
      </c>
      <c r="P27">
        <f>données_emplois!O24+données_emplois!O26+données_emplois!O28-données_ressources!O24-données_ressources!O26-données_ressources!O28</f>
        <v>153.2</v>
      </c>
      <c r="Q27">
        <f>données_emplois!P24+données_emplois!P26+données_emplois!P28-données_ressources!P24-données_ressources!P26-données_ressources!P28</f>
        <v>200.2</v>
      </c>
      <c r="R27">
        <f>données_emplois!Q24+données_emplois!Q26+données_emplois!Q28-données_ressources!Q24-données_ressources!Q26-données_ressources!Q28</f>
        <v>244.6</v>
      </c>
      <c r="S27">
        <f>données_emplois!R24+données_emplois!R26+données_emplois!R28-données_ressources!R24-données_ressources!R26-données_ressources!R28</f>
        <v>288.2</v>
      </c>
      <c r="T27">
        <f>données_emplois!S24+données_emplois!S26+données_emplois!S28-données_ressources!S24-données_ressources!S26-données_ressources!S28</f>
        <v>339</v>
      </c>
      <c r="U27">
        <f>données_emplois!T24+données_emplois!T26+données_emplois!T28-données_ressources!T24-données_ressources!T26-données_ressources!T28</f>
        <v>380.90000000000003</v>
      </c>
      <c r="V27">
        <f>données_emplois!U24+données_emplois!U26+données_emplois!U28-données_ressources!U24-données_ressources!U26-données_ressources!U28</f>
        <v>461.8</v>
      </c>
      <c r="W27">
        <f>données_emplois!V24+données_emplois!V26+données_emplois!V28-données_ressources!V24-données_ressources!V26-données_ressources!V28</f>
        <v>553.6</v>
      </c>
      <c r="X27">
        <f>données_emplois!W24+données_emplois!W26+données_emplois!W28-données_ressources!W24-données_ressources!W26-données_ressources!W28</f>
        <v>666.6999999999999</v>
      </c>
      <c r="Y27">
        <f>données_emplois!X24+données_emplois!X26+données_emplois!X28-données_ressources!X24-données_ressources!X26-données_ressources!X28</f>
        <v>802.2</v>
      </c>
      <c r="Z27">
        <f>données_emplois!Y24+données_emplois!Y26+données_emplois!Y28-données_ressources!Y24-données_ressources!Y26-données_ressources!Y28</f>
        <v>945.6</v>
      </c>
      <c r="AA27">
        <f>données_emplois!Z24+données_emplois!Z26+données_emplois!Z28-données_ressources!Z24-données_ressources!Z26-données_ressources!Z28</f>
        <v>1088.6999999999998</v>
      </c>
      <c r="AB27">
        <f>données_emplois!AA24+données_emplois!AA26+données_emplois!AA28-données_ressources!AA24-données_ressources!AA26-données_ressources!AA28</f>
        <v>1378.8999999999999</v>
      </c>
      <c r="AC27">
        <f>données_emplois!AB24+données_emplois!AB26+données_emplois!AB28-données_ressources!AB24-données_ressources!AB26-données_ressources!AB28</f>
        <v>1787</v>
      </c>
      <c r="AD27">
        <f>données_emplois!AC24+données_emplois!AC26+données_emplois!AC28-données_ressources!AC24-données_ressources!AC26-données_ressources!AC28</f>
        <v>1983.8</v>
      </c>
      <c r="AE27">
        <f>données_emplois!AD24+données_emplois!AD26+données_emplois!AD28-données_ressources!AD24-données_ressources!AD26-données_ressources!AD28</f>
        <v>2307.3</v>
      </c>
      <c r="AF27">
        <f>données_emplois!AE24+données_emplois!AE26+données_emplois!AE28-données_ressources!AE24-données_ressources!AE26-données_ressources!AE28</f>
        <v>2700.2</v>
      </c>
      <c r="AG27">
        <f>données_emplois!AF24+données_emplois!AF26+données_emplois!AF28-données_ressources!AF24-données_ressources!AF26-données_ressources!AF28</f>
        <v>3278.2</v>
      </c>
      <c r="AH27">
        <f>données_emplois!AG24+données_emplois!AG26+données_emplois!AG28-données_ressources!AG24-données_ressources!AG26-données_ressources!AG28</f>
        <v>3982.9</v>
      </c>
      <c r="AI27">
        <f>données_emplois!AH24+données_emplois!AH26+données_emplois!AH28-données_ressources!AH24-données_ressources!AH26-données_ressources!AH28</f>
        <v>5095</v>
      </c>
      <c r="AJ27">
        <f>données_emplois!AI24+données_emplois!AI26+données_emplois!AI28-données_ressources!AI24-données_ressources!AI26-données_ressources!AI28</f>
        <v>6526</v>
      </c>
      <c r="AK27">
        <f>données_emplois!AJ24+données_emplois!AJ26+données_emplois!AJ28-données_ressources!AJ24-données_ressources!AJ26-données_ressources!AJ28</f>
        <v>7720.6</v>
      </c>
      <c r="AL27">
        <f>données_emplois!AK24+données_emplois!AK26+données_emplois!AK28-données_ressources!AK24-données_ressources!AK26-données_ressources!AK28</f>
        <v>10378.6</v>
      </c>
      <c r="AM27">
        <f>données_emplois!AL24+données_emplois!AL26+données_emplois!AL28-données_ressources!AL24-données_ressources!AL26-données_ressources!AL28</f>
        <v>13940.1</v>
      </c>
      <c r="AN27">
        <f>données_emplois!AM24+données_emplois!AM26+données_emplois!AM28-données_ressources!AM24-données_ressources!AM26-données_ressources!AM28</f>
        <v>17564</v>
      </c>
      <c r="AO27">
        <f>données_emplois!AN24+données_emplois!AN26+données_emplois!AN28-données_ressources!AN24-données_ressources!AN26-données_ressources!AN28</f>
        <v>19860.7</v>
      </c>
      <c r="AP27">
        <f>données_emplois!AO24+données_emplois!AO26+données_emplois!AO28-données_ressources!AO24-données_ressources!AO26-données_ressources!AO28</f>
        <v>27265.7</v>
      </c>
      <c r="AQ27">
        <f>données_emplois!AP24+données_emplois!AP26+données_emplois!AP28-données_ressources!AP24-données_ressources!AP26-données_ressources!AP28</f>
        <v>26610.6</v>
      </c>
      <c r="AR27">
        <f>données_emplois!AQ24+données_emplois!AQ26+données_emplois!AQ28-données_ressources!AQ24-données_ressources!AQ26-données_ressources!AQ28</f>
        <v>34175.7</v>
      </c>
      <c r="AS27">
        <f>données_emplois!AR24+données_emplois!AR26+données_emplois!AR28-données_ressources!AR24-données_ressources!AR26-données_ressources!AR28</f>
        <v>43299.8</v>
      </c>
      <c r="AT27">
        <f>données_emplois!AS24+données_emplois!AS26+données_emplois!AS28-données_ressources!AS24-données_ressources!AS26-données_ressources!AS28</f>
        <v>43806.200000000004</v>
      </c>
      <c r="AU27">
        <f>données_emplois!AT24+données_emplois!AT26+données_emplois!AT28-données_ressources!AT24-données_ressources!AT26-données_ressources!AT28</f>
        <v>48504.6</v>
      </c>
      <c r="AV27">
        <f>données_emplois!AU24+données_emplois!AU26+données_emplois!AU28-données_ressources!AU24-données_ressources!AU26-données_ressources!AU28</f>
        <v>46888.8</v>
      </c>
      <c r="AW27">
        <f>données_emplois!AV24+données_emplois!AV26+données_emplois!AV28-données_ressources!AV24-données_ressources!AV26-données_ressources!AV28</f>
        <v>42836</v>
      </c>
      <c r="AX27">
        <f>données_emplois!AW24+données_emplois!AW26+données_emplois!AW28-données_ressources!AW24-données_ressources!AW26-données_ressources!AW28</f>
        <v>45575.4</v>
      </c>
      <c r="AY27">
        <f>données_emplois!AX24+données_emplois!AX26+données_emplois!AX28-données_ressources!AX24-données_ressources!AX26-données_ressources!AX28</f>
        <v>45100.5</v>
      </c>
      <c r="AZ27">
        <f>données_emplois!AY24+données_emplois!AY26+données_emplois!AY28-données_ressources!AY24-données_ressources!AY26-données_ressources!AY28</f>
        <v>45116.100000000006</v>
      </c>
      <c r="BA27">
        <f>données_emplois!AZ24+données_emplois!AZ26+données_emplois!AZ28-données_ressources!AZ24-données_ressources!AZ26-données_ressources!AZ28</f>
        <v>47952.5</v>
      </c>
      <c r="BB27">
        <f>données_emplois!BA24+données_emplois!BA26+données_emplois!BA28-données_ressources!BA24-données_ressources!BA26-données_ressources!BA28</f>
        <v>48093.899999999994</v>
      </c>
      <c r="BC27">
        <f>données_emplois!BB24+données_emplois!BB26+données_emplois!BB28-données_ressources!BB24-données_ressources!BB26-données_ressources!BB28</f>
        <v>55407.600000000006</v>
      </c>
      <c r="BD27">
        <f>données_emplois!BC24+données_emplois!BC26+données_emplois!BC28-données_ressources!BC24-données_ressources!BC26-données_ressources!BC28</f>
        <v>55688.5</v>
      </c>
      <c r="BE27">
        <f>données_emplois!BD24+données_emplois!BD26+données_emplois!BD28-données_ressources!BD24-données_ressources!BD26-données_ressources!BD28</f>
        <v>52041</v>
      </c>
      <c r="BF27">
        <f>données_emplois!BE24+données_emplois!BE26+données_emplois!BE28-données_ressources!BE24-données_ressources!BE26-données_ressources!BE28</f>
        <v>52946.1</v>
      </c>
      <c r="BG27">
        <f>données_emplois!BF24+données_emplois!BF26+données_emplois!BF28-données_ressources!BF24-données_ressources!BF26-données_ressources!BF28</f>
        <v>53216.6</v>
      </c>
      <c r="BH27">
        <f>données_emplois!BG24+données_emplois!BG26+données_emplois!BG28-données_ressources!BG24-données_ressources!BG26-données_ressources!BG28</f>
        <v>50466.8</v>
      </c>
      <c r="BI27">
        <f>données_emplois!BH24+données_emplois!BH26+données_emplois!BH28-données_ressources!BH24-données_ressources!BH26-données_ressources!BH28</f>
        <v>62505.7</v>
      </c>
      <c r="BJ27">
        <f>données_emplois!BI24+données_emplois!BI26+données_emplois!BI28-données_ressources!BI24-données_ressources!BI26-données_ressources!BI28</f>
        <v>72795.9</v>
      </c>
      <c r="BK27">
        <f>données_emplois!BJ24+données_emplois!BJ26+données_emplois!BJ28-données_ressources!BJ24-données_ressources!BJ26-données_ressources!BJ28</f>
        <v>77415</v>
      </c>
      <c r="BL27">
        <f>données_emplois!BK24+données_emplois!BK26+données_emplois!BK28-données_ressources!BK24-données_ressources!BK26-données_ressources!BK28</f>
        <v>60914</v>
      </c>
      <c r="BM27">
        <f>données_emplois!BL24+données_emplois!BL26+données_emplois!BL28-données_ressources!BL24-données_ressources!BL26-données_ressources!BL28</f>
        <v>61451</v>
      </c>
      <c r="BN27">
        <f>données_emplois!BM24+données_emplois!BM26+données_emplois!BM28-données_ressources!BM24-données_ressources!BM26-données_ressources!BM28</f>
        <v>61765</v>
      </c>
      <c r="BO27">
        <f>données_emplois!BN24+données_emplois!BN26+données_emplois!BN28-données_ressources!BN24-données_ressources!BN26-données_ressources!BN28</f>
        <v>56820</v>
      </c>
      <c r="BP27">
        <f>données_emplois!BO24+données_emplois!BO26+données_emplois!BO28-données_ressources!BO24-données_ressources!BO26-données_ressources!BO28</f>
        <v>57939</v>
      </c>
      <c r="BQ27">
        <f>données_emplois!BP24+données_emplois!BP26+données_emplois!BP28-données_ressources!BP24-données_ressources!BP26-données_ressources!BP28</f>
        <v>56433</v>
      </c>
      <c r="BR27">
        <f>données_emplois!BQ24+données_emplois!BQ26+données_emplois!BQ28-données_ressources!BQ24-données_ressources!BQ26-données_ressources!BQ28</f>
        <v>52162</v>
      </c>
      <c r="BS27">
        <f>données_emplois!BR24+données_emplois!BR26+données_emplois!BR28-données_ressources!BR24-données_ressources!BR26-données_ressources!BR28</f>
        <v>44472</v>
      </c>
      <c r="BT27">
        <f>données_emplois!BS24+données_emplois!BS26+données_emplois!BS28-données_ressources!BS24-données_ressources!BS26-données_ressources!BS28</f>
        <v>40850</v>
      </c>
      <c r="BU27">
        <f>données_emplois!BT24+données_emplois!BT26+données_emplois!BT28-données_ressources!BT24-données_ressources!BT26-données_ressources!BT28</f>
        <v>41330</v>
      </c>
      <c r="BV27">
        <f>données_emplois!BU24+données_emplois!BU26+données_emplois!BU28-données_ressources!BU24-données_ressources!BU26-données_ressources!BU28</f>
        <v>43354</v>
      </c>
    </row>
    <row r="28" spans="1:74" ht="12.75">
      <c r="A28" t="s">
        <v>116</v>
      </c>
      <c r="B28" t="s">
        <v>117</v>
      </c>
      <c r="C28" t="s">
        <v>103</v>
      </c>
      <c r="D28">
        <f>D26+D27</f>
        <v>38.099999999999994</v>
      </c>
      <c r="E28">
        <f aca="true" t="shared" si="21" ref="E28:BP28">E26+E27</f>
        <v>44.699999999999996</v>
      </c>
      <c r="F28">
        <f t="shared" si="21"/>
        <v>51.3</v>
      </c>
      <c r="G28">
        <f t="shared" si="21"/>
        <v>72.39999999999999</v>
      </c>
      <c r="H28">
        <f t="shared" si="21"/>
        <v>76.8</v>
      </c>
      <c r="I28">
        <f t="shared" si="21"/>
        <v>88.5</v>
      </c>
      <c r="J28">
        <f t="shared" si="21"/>
        <v>103.8</v>
      </c>
      <c r="K28">
        <f t="shared" si="21"/>
        <v>114.6</v>
      </c>
      <c r="L28">
        <f t="shared" si="21"/>
        <v>104.3</v>
      </c>
      <c r="M28">
        <f t="shared" si="21"/>
        <v>123.1</v>
      </c>
      <c r="N28">
        <f t="shared" si="21"/>
        <v>148.1</v>
      </c>
      <c r="O28">
        <f t="shared" si="21"/>
        <v>193.2</v>
      </c>
      <c r="P28">
        <f t="shared" si="21"/>
        <v>223.1</v>
      </c>
      <c r="Q28">
        <f t="shared" si="21"/>
        <v>283.5</v>
      </c>
      <c r="R28">
        <f t="shared" si="21"/>
        <v>327.2</v>
      </c>
      <c r="S28">
        <f t="shared" si="21"/>
        <v>372.6</v>
      </c>
      <c r="T28">
        <f t="shared" si="21"/>
        <v>425.7</v>
      </c>
      <c r="U28">
        <f t="shared" si="21"/>
        <v>471.40000000000003</v>
      </c>
      <c r="V28">
        <f t="shared" si="21"/>
        <v>537.7</v>
      </c>
      <c r="W28">
        <f t="shared" si="21"/>
        <v>642.6</v>
      </c>
      <c r="X28">
        <f t="shared" si="21"/>
        <v>756.1999999999999</v>
      </c>
      <c r="Y28">
        <f t="shared" si="21"/>
        <v>897</v>
      </c>
      <c r="Z28">
        <f t="shared" si="21"/>
        <v>1043.7</v>
      </c>
      <c r="AA28">
        <f t="shared" si="21"/>
        <v>1198.3999999999999</v>
      </c>
      <c r="AB28">
        <f t="shared" si="21"/>
        <v>1496</v>
      </c>
      <c r="AC28">
        <f t="shared" si="21"/>
        <v>1889.6</v>
      </c>
      <c r="AD28">
        <f t="shared" si="21"/>
        <v>2101.4</v>
      </c>
      <c r="AE28">
        <f t="shared" si="21"/>
        <v>2447.4</v>
      </c>
      <c r="AF28">
        <f t="shared" si="21"/>
        <v>2814.5</v>
      </c>
      <c r="AG28">
        <f t="shared" si="21"/>
        <v>3380.8999999999996</v>
      </c>
      <c r="AH28">
        <f t="shared" si="21"/>
        <v>3992.9</v>
      </c>
      <c r="AI28">
        <f t="shared" si="21"/>
        <v>5027.5</v>
      </c>
      <c r="AJ28">
        <f t="shared" si="21"/>
        <v>6434</v>
      </c>
      <c r="AK28">
        <f t="shared" si="21"/>
        <v>7731.1</v>
      </c>
      <c r="AL28">
        <f t="shared" si="21"/>
        <v>10248.2</v>
      </c>
      <c r="AM28">
        <f t="shared" si="21"/>
        <v>13390.300000000001</v>
      </c>
      <c r="AN28">
        <f t="shared" si="21"/>
        <v>15851.5</v>
      </c>
      <c r="AO28">
        <f t="shared" si="21"/>
        <v>18187.5</v>
      </c>
      <c r="AP28">
        <f t="shared" si="21"/>
        <v>24644.3</v>
      </c>
      <c r="AQ28">
        <f t="shared" si="21"/>
        <v>23945.699999999997</v>
      </c>
      <c r="AR28">
        <f t="shared" si="21"/>
        <v>30537.999999999996</v>
      </c>
      <c r="AS28">
        <f t="shared" si="21"/>
        <v>38514.200000000004</v>
      </c>
      <c r="AT28">
        <f t="shared" si="21"/>
        <v>38706.8</v>
      </c>
      <c r="AU28">
        <f t="shared" si="21"/>
        <v>41044.6</v>
      </c>
      <c r="AV28">
        <f t="shared" si="21"/>
        <v>39354.100000000006</v>
      </c>
      <c r="AW28">
        <f t="shared" si="21"/>
        <v>36826.3</v>
      </c>
      <c r="AX28">
        <f t="shared" si="21"/>
        <v>42414.9</v>
      </c>
      <c r="AY28">
        <f t="shared" si="21"/>
        <v>41159.1</v>
      </c>
      <c r="AZ28">
        <f t="shared" si="21"/>
        <v>41469.90000000001</v>
      </c>
      <c r="BA28">
        <f t="shared" si="21"/>
        <v>42864.8</v>
      </c>
      <c r="BB28">
        <f t="shared" si="21"/>
        <v>37333.09999999999</v>
      </c>
      <c r="BC28">
        <f t="shared" si="21"/>
        <v>45707.200000000004</v>
      </c>
      <c r="BD28">
        <f t="shared" si="21"/>
        <v>48875.3</v>
      </c>
      <c r="BE28">
        <f t="shared" si="21"/>
        <v>54742.7</v>
      </c>
      <c r="BF28">
        <f t="shared" si="21"/>
        <v>46313.6</v>
      </c>
      <c r="BG28">
        <f t="shared" si="21"/>
        <v>47048.5</v>
      </c>
      <c r="BH28">
        <f t="shared" si="21"/>
        <v>45314.600000000006</v>
      </c>
      <c r="BI28">
        <f t="shared" si="21"/>
        <v>46539.399999999994</v>
      </c>
      <c r="BJ28">
        <f t="shared" si="21"/>
        <v>52758.49999999999</v>
      </c>
      <c r="BK28">
        <f t="shared" si="21"/>
        <v>62657.8</v>
      </c>
      <c r="BL28">
        <f t="shared" si="21"/>
        <v>48401.2</v>
      </c>
      <c r="BM28">
        <f t="shared" si="21"/>
        <v>49179.8</v>
      </c>
      <c r="BN28">
        <f t="shared" si="21"/>
        <v>51617.8</v>
      </c>
      <c r="BO28">
        <f t="shared" si="21"/>
        <v>54685.3</v>
      </c>
      <c r="BP28">
        <f t="shared" si="21"/>
        <v>56936</v>
      </c>
      <c r="BQ28">
        <f aca="true" t="shared" si="22" ref="BQ28:BV28">BQ26+BQ27</f>
        <v>55869</v>
      </c>
      <c r="BR28">
        <f t="shared" si="22"/>
        <v>59598</v>
      </c>
      <c r="BS28">
        <f t="shared" si="22"/>
        <v>45414</v>
      </c>
      <c r="BT28">
        <f t="shared" si="22"/>
        <v>46187</v>
      </c>
      <c r="BU28">
        <f t="shared" si="22"/>
        <v>42508</v>
      </c>
      <c r="BV28">
        <f t="shared" si="22"/>
        <v>47925.45</v>
      </c>
    </row>
    <row r="29" spans="1:74" ht="12.75">
      <c r="A29" t="s">
        <v>118</v>
      </c>
      <c r="B29" t="s">
        <v>140</v>
      </c>
      <c r="C29" t="s">
        <v>101</v>
      </c>
      <c r="D29">
        <f>données_emplois!C49</f>
        <v>1370.9</v>
      </c>
      <c r="E29">
        <f>données_emplois!D49</f>
        <v>1794.1</v>
      </c>
      <c r="F29">
        <f>données_emplois!E49</f>
        <v>2308.2</v>
      </c>
      <c r="G29">
        <f>données_emplois!F49</f>
        <v>2334.8</v>
      </c>
      <c r="H29">
        <f>données_emplois!G49</f>
        <v>2423.6</v>
      </c>
      <c r="I29">
        <f>données_emplois!H49</f>
        <v>2497.2</v>
      </c>
      <c r="J29">
        <f>données_emplois!I49</f>
        <v>2853.5</v>
      </c>
      <c r="K29">
        <f>données_emplois!J49</f>
        <v>3173.6</v>
      </c>
      <c r="L29">
        <f>données_emplois!K49</f>
        <v>3553.3</v>
      </c>
      <c r="M29">
        <f>données_emplois!L49</f>
        <v>4131.2</v>
      </c>
      <c r="N29">
        <f>données_emplois!M49</f>
        <v>4655.9</v>
      </c>
      <c r="O29">
        <f>données_emplois!N49</f>
        <v>5500</v>
      </c>
      <c r="P29">
        <f>données_emplois!O49</f>
        <v>5768.8</v>
      </c>
      <c r="Q29">
        <f>données_emplois!P49</f>
        <v>5991.9</v>
      </c>
      <c r="R29">
        <f>données_emplois!Q49</f>
        <v>6495.7</v>
      </c>
      <c r="S29">
        <f>données_emplois!R49</f>
        <v>7450</v>
      </c>
      <c r="T29">
        <f>données_emplois!S49</f>
        <v>8222.1</v>
      </c>
      <c r="U29">
        <f>données_emplois!T49</f>
        <v>8958</v>
      </c>
      <c r="V29">
        <f>données_emplois!U49</f>
        <v>9827.9</v>
      </c>
      <c r="W29">
        <f>données_emplois!V49</f>
        <v>10203.2</v>
      </c>
      <c r="X29">
        <f>données_emplois!W49</f>
        <v>12294.4</v>
      </c>
      <c r="Y29">
        <f>données_emplois!X49</f>
        <v>13865.8</v>
      </c>
      <c r="Z29">
        <f>données_emplois!Y49</f>
        <v>15922.3</v>
      </c>
      <c r="AA29">
        <f>données_emplois!Z49</f>
        <v>17469</v>
      </c>
      <c r="AB29">
        <f>données_emplois!AA49</f>
        <v>20634.9</v>
      </c>
      <c r="AC29">
        <f>données_emplois!AB49</f>
        <v>22178.5</v>
      </c>
      <c r="AD29">
        <f>données_emplois!AC49</f>
        <v>22342.3</v>
      </c>
      <c r="AE29">
        <f>données_emplois!AD49</f>
        <v>26324.2</v>
      </c>
      <c r="AF29">
        <f>données_emplois!AE49</f>
        <v>31522</v>
      </c>
      <c r="AG29">
        <f>données_emplois!AF49</f>
        <v>33834.3</v>
      </c>
      <c r="AH29">
        <f>données_emplois!AG49</f>
        <v>38264.5</v>
      </c>
      <c r="AI29">
        <f>données_emplois!AH49</f>
        <v>41774.5</v>
      </c>
      <c r="AJ29">
        <f>données_emplois!AI49</f>
        <v>42782.7</v>
      </c>
      <c r="AK29">
        <f>données_emplois!AJ49</f>
        <v>47589</v>
      </c>
      <c r="AL29">
        <f>données_emplois!AK49</f>
        <v>52515.2</v>
      </c>
      <c r="AM29">
        <f>données_emplois!AL49</f>
        <v>62728.1</v>
      </c>
      <c r="AN29">
        <f>données_emplois!AM49</f>
        <v>72292</v>
      </c>
      <c r="AO29">
        <f>données_emplois!AN49</f>
        <v>96358.5</v>
      </c>
      <c r="AP29">
        <f>données_emplois!AO49</f>
        <v>102268.9</v>
      </c>
      <c r="AQ29">
        <f>données_emplois!AP49</f>
        <v>122753.5</v>
      </c>
      <c r="AR29">
        <f>données_emplois!AQ49</f>
        <v>129197.8</v>
      </c>
      <c r="AS29">
        <f>données_emplois!AR49</f>
        <v>130242.6</v>
      </c>
      <c r="AT29">
        <f>données_emplois!AS49</f>
        <v>135105</v>
      </c>
      <c r="AU29">
        <f>données_emplois!AT49</f>
        <v>138896.7</v>
      </c>
      <c r="AV29">
        <f>données_emplois!AU49</f>
        <v>134091.9</v>
      </c>
      <c r="AW29">
        <f>données_emplois!AV49</f>
        <v>139187.5</v>
      </c>
      <c r="AX29">
        <f>données_emplois!AW49</f>
        <v>146529.8</v>
      </c>
      <c r="AY29">
        <f>données_emplois!AX49</f>
        <v>152429.3</v>
      </c>
      <c r="AZ29">
        <f>données_emplois!AY49</f>
        <v>166091</v>
      </c>
      <c r="BA29">
        <f>données_emplois!AZ49</f>
        <v>188027</v>
      </c>
      <c r="BB29">
        <f>données_emplois!BA49</f>
        <v>203284.6</v>
      </c>
      <c r="BC29">
        <f>données_emplois!BB49</f>
        <v>205032.2</v>
      </c>
      <c r="BD29">
        <f>données_emplois!BC49</f>
        <v>220442.1</v>
      </c>
      <c r="BE29">
        <f>données_emplois!BD49</f>
        <v>212595.1</v>
      </c>
      <c r="BF29">
        <f>données_emplois!BE49</f>
        <v>224885.9</v>
      </c>
      <c r="BG29">
        <f>données_emplois!BF49</f>
        <v>232613.1</v>
      </c>
      <c r="BH29">
        <f>données_emplois!BG49</f>
        <v>238998.6</v>
      </c>
      <c r="BI29">
        <f>données_emplois!BH49</f>
        <v>251830.5</v>
      </c>
      <c r="BJ29">
        <f>données_emplois!BI49</f>
        <v>274718.9</v>
      </c>
      <c r="BK29">
        <f>données_emplois!BJ49</f>
        <v>262903.5</v>
      </c>
      <c r="BL29">
        <f>données_emplois!BK49</f>
        <v>236091.1</v>
      </c>
      <c r="BM29">
        <f>données_emplois!BL49</f>
        <v>261549.2</v>
      </c>
      <c r="BN29">
        <f>données_emplois!BM49</f>
        <v>275128.9</v>
      </c>
      <c r="BO29">
        <f>données_emplois!BN49</f>
        <v>264458.9</v>
      </c>
      <c r="BP29">
        <f>données_emplois!BO49</f>
        <v>288981.57</v>
      </c>
      <c r="BQ29">
        <f>données_emplois!BP49</f>
        <v>292629.19</v>
      </c>
      <c r="BR29">
        <f>données_emplois!BQ49</f>
        <v>312761.31</v>
      </c>
      <c r="BS29">
        <f>données_emplois!BR49</f>
        <v>323853.28</v>
      </c>
      <c r="BT29">
        <f>données_emplois!BS49</f>
        <v>341021.07</v>
      </c>
      <c r="BU29">
        <f>données_emplois!BT49</f>
        <v>336864.44</v>
      </c>
      <c r="BV29">
        <f>données_emplois!BU49</f>
        <v>367088.55</v>
      </c>
    </row>
    <row r="30" spans="1:74" ht="12.75">
      <c r="A30" t="s">
        <v>118</v>
      </c>
      <c r="B30" t="s">
        <v>140</v>
      </c>
      <c r="C30" t="s">
        <v>102</v>
      </c>
      <c r="D30">
        <f>données_emplois!C50</f>
        <v>164.6</v>
      </c>
      <c r="E30">
        <f>données_emplois!D50</f>
        <v>205.5</v>
      </c>
      <c r="F30">
        <f>données_emplois!E50</f>
        <v>221.4</v>
      </c>
      <c r="G30">
        <f>données_emplois!F50</f>
        <v>323.6</v>
      </c>
      <c r="H30">
        <f>données_emplois!G50</f>
        <v>363.2</v>
      </c>
      <c r="I30">
        <f>données_emplois!H50</f>
        <v>354.2</v>
      </c>
      <c r="J30">
        <f>données_emplois!I50</f>
        <v>350.3</v>
      </c>
      <c r="K30">
        <f>données_emplois!J50</f>
        <v>407.4</v>
      </c>
      <c r="L30">
        <f>données_emplois!K50</f>
        <v>599.5</v>
      </c>
      <c r="M30">
        <f>données_emplois!L50</f>
        <v>745.8</v>
      </c>
      <c r="N30">
        <f>données_emplois!M50</f>
        <v>743.7</v>
      </c>
      <c r="O30">
        <f>données_emplois!N50</f>
        <v>765.9</v>
      </c>
      <c r="P30">
        <f>données_emplois!O50</f>
        <v>840.4</v>
      </c>
      <c r="Q30">
        <f>données_emplois!P50</f>
        <v>765.3</v>
      </c>
      <c r="R30">
        <f>données_emplois!Q50</f>
        <v>889.4</v>
      </c>
      <c r="S30">
        <f>données_emplois!R50</f>
        <v>1036.2</v>
      </c>
      <c r="T30">
        <f>données_emplois!S50</f>
        <v>1171.8</v>
      </c>
      <c r="U30">
        <f>données_emplois!T50</f>
        <v>1214.3</v>
      </c>
      <c r="V30">
        <f>données_emplois!U50</f>
        <v>1294.3</v>
      </c>
      <c r="W30">
        <f>données_emplois!V50</f>
        <v>1610.8</v>
      </c>
      <c r="X30">
        <f>données_emplois!W50</f>
        <v>2265.6</v>
      </c>
      <c r="Y30">
        <f>données_emplois!X50</f>
        <v>2385.6</v>
      </c>
      <c r="Z30">
        <f>données_emplois!Y50</f>
        <v>2480</v>
      </c>
      <c r="AA30">
        <f>données_emplois!Z50</f>
        <v>2481.2</v>
      </c>
      <c r="AB30">
        <f>données_emplois!AA50</f>
        <v>3479.8</v>
      </c>
      <c r="AC30">
        <f>données_emplois!AB50</f>
        <v>5125.1</v>
      </c>
      <c r="AD30">
        <f>données_emplois!AC50</f>
        <v>4350.8</v>
      </c>
      <c r="AE30">
        <f>données_emplois!AD50</f>
        <v>5044</v>
      </c>
      <c r="AF30">
        <f>données_emplois!AE50</f>
        <v>5450.7</v>
      </c>
      <c r="AG30">
        <f>données_emplois!AF50</f>
        <v>5619.6</v>
      </c>
      <c r="AH30">
        <f>données_emplois!AG50</f>
        <v>6988.4</v>
      </c>
      <c r="AI30">
        <f>données_emplois!AH50</f>
        <v>9964.7</v>
      </c>
      <c r="AJ30">
        <f>données_emplois!AI50</f>
        <v>12390.3</v>
      </c>
      <c r="AK30">
        <f>données_emplois!AJ50</f>
        <v>12995.5</v>
      </c>
      <c r="AL30">
        <f>données_emplois!AK50</f>
        <v>15193.2</v>
      </c>
      <c r="AM30">
        <f>données_emplois!AL50</f>
        <v>16548</v>
      </c>
      <c r="AN30">
        <f>données_emplois!AM50</f>
        <v>17859.7</v>
      </c>
      <c r="AO30">
        <f>données_emplois!AN50</f>
        <v>20139.6</v>
      </c>
      <c r="AP30">
        <f>données_emplois!AO50</f>
        <v>19999</v>
      </c>
      <c r="AQ30">
        <f>données_emplois!AP50</f>
        <v>23345.8</v>
      </c>
      <c r="AR30">
        <f>données_emplois!AQ50</f>
        <v>26869.1</v>
      </c>
      <c r="AS30">
        <f>données_emplois!AR50</f>
        <v>27772</v>
      </c>
      <c r="AT30">
        <f>données_emplois!AS50</f>
        <v>24004.4</v>
      </c>
      <c r="AU30">
        <f>données_emplois!AT50</f>
        <v>24303.4</v>
      </c>
      <c r="AV30">
        <f>données_emplois!AU50</f>
        <v>27346.8</v>
      </c>
      <c r="AW30">
        <f>données_emplois!AV50</f>
        <v>32321.7</v>
      </c>
      <c r="AX30">
        <f>données_emplois!AW50</f>
        <v>27558</v>
      </c>
      <c r="AY30">
        <f>données_emplois!AX50</f>
        <v>27362.3</v>
      </c>
      <c r="AZ30">
        <f>données_emplois!AY50</f>
        <v>31178.2</v>
      </c>
      <c r="BA30">
        <f>données_emplois!AZ50</f>
        <v>26844.7</v>
      </c>
      <c r="BB30">
        <f>données_emplois!BA50</f>
        <v>25738.7</v>
      </c>
      <c r="BC30">
        <f>données_emplois!BB50</f>
        <v>34532.3</v>
      </c>
      <c r="BD30">
        <f>données_emplois!BC50</f>
        <v>27678.4</v>
      </c>
      <c r="BE30">
        <f>données_emplois!BD50</f>
        <v>34509.6</v>
      </c>
      <c r="BF30">
        <f>données_emplois!BE50</f>
        <v>35713.2</v>
      </c>
      <c r="BG30">
        <f>données_emplois!BF50</f>
        <v>41098.5</v>
      </c>
      <c r="BH30">
        <f>données_emplois!BG50</f>
        <v>46860</v>
      </c>
      <c r="BI30">
        <f>données_emplois!BH50</f>
        <v>43618.6</v>
      </c>
      <c r="BJ30">
        <f>données_emplois!BI50</f>
        <v>44048.1</v>
      </c>
      <c r="BK30">
        <f>données_emplois!BJ50</f>
        <v>63206.8</v>
      </c>
      <c r="BL30">
        <f>données_emplois!BK50</f>
        <v>59067.3</v>
      </c>
      <c r="BM30">
        <f>données_emplois!BL50</f>
        <v>54334.8</v>
      </c>
      <c r="BN30">
        <f>données_emplois!BM50</f>
        <v>56956.7</v>
      </c>
      <c r="BO30">
        <f>données_emplois!BN50</f>
        <v>53764</v>
      </c>
      <c r="BP30">
        <f>données_emplois!BO50</f>
        <v>40946</v>
      </c>
      <c r="BQ30">
        <f>données_emplois!BP50</f>
        <v>46354</v>
      </c>
      <c r="BR30">
        <f>données_emplois!BQ50</f>
        <v>52356</v>
      </c>
      <c r="BS30">
        <f>données_emplois!BR50</f>
        <v>43160</v>
      </c>
      <c r="BT30">
        <f>données_emplois!BS50</f>
        <v>32287</v>
      </c>
      <c r="BU30">
        <f>données_emplois!BT50</f>
        <v>41526</v>
      </c>
      <c r="BV30">
        <f>données_emplois!BU50</f>
        <v>35850</v>
      </c>
    </row>
    <row r="31" spans="1:74" s="3" customFormat="1" ht="12.75">
      <c r="A31" s="3" t="s">
        <v>118</v>
      </c>
      <c r="B31" s="3" t="s">
        <v>140</v>
      </c>
      <c r="C31" s="3" t="s">
        <v>103</v>
      </c>
      <c r="D31" s="3">
        <f>D29+D30</f>
        <v>1535.5</v>
      </c>
      <c r="E31" s="3">
        <f aca="true" t="shared" si="23" ref="E31:BP31">E29+E30</f>
        <v>1999.6</v>
      </c>
      <c r="F31" s="3">
        <f t="shared" si="23"/>
        <v>2529.6</v>
      </c>
      <c r="G31" s="3">
        <f t="shared" si="23"/>
        <v>2658.4</v>
      </c>
      <c r="H31" s="3">
        <f t="shared" si="23"/>
        <v>2786.7999999999997</v>
      </c>
      <c r="I31" s="3">
        <f t="shared" si="23"/>
        <v>2851.3999999999996</v>
      </c>
      <c r="J31" s="3">
        <f t="shared" si="23"/>
        <v>3203.8</v>
      </c>
      <c r="K31" s="3">
        <f t="shared" si="23"/>
        <v>3581</v>
      </c>
      <c r="L31" s="3">
        <f t="shared" si="23"/>
        <v>4152.8</v>
      </c>
      <c r="M31" s="3">
        <f t="shared" si="23"/>
        <v>4877</v>
      </c>
      <c r="N31" s="3">
        <f t="shared" si="23"/>
        <v>5399.599999999999</v>
      </c>
      <c r="O31" s="3">
        <f t="shared" si="23"/>
        <v>6265.9</v>
      </c>
      <c r="P31" s="3">
        <f t="shared" si="23"/>
        <v>6609.2</v>
      </c>
      <c r="Q31" s="3">
        <f t="shared" si="23"/>
        <v>6757.2</v>
      </c>
      <c r="R31" s="3">
        <f t="shared" si="23"/>
        <v>7385.099999999999</v>
      </c>
      <c r="S31" s="3">
        <f t="shared" si="23"/>
        <v>8486.2</v>
      </c>
      <c r="T31" s="3">
        <f t="shared" si="23"/>
        <v>9393.9</v>
      </c>
      <c r="U31" s="3">
        <f t="shared" si="23"/>
        <v>10172.3</v>
      </c>
      <c r="V31" s="3">
        <f t="shared" si="23"/>
        <v>11122.199999999999</v>
      </c>
      <c r="W31" s="3">
        <f t="shared" si="23"/>
        <v>11814</v>
      </c>
      <c r="X31" s="3">
        <f t="shared" si="23"/>
        <v>14560</v>
      </c>
      <c r="Y31" s="3">
        <f t="shared" si="23"/>
        <v>16251.4</v>
      </c>
      <c r="Z31" s="3">
        <f t="shared" si="23"/>
        <v>18402.3</v>
      </c>
      <c r="AA31" s="3">
        <f t="shared" si="23"/>
        <v>19950.2</v>
      </c>
      <c r="AB31" s="3">
        <f t="shared" si="23"/>
        <v>24114.7</v>
      </c>
      <c r="AC31" s="3">
        <f t="shared" si="23"/>
        <v>27303.6</v>
      </c>
      <c r="AD31" s="3">
        <f t="shared" si="23"/>
        <v>26693.1</v>
      </c>
      <c r="AE31" s="3">
        <f t="shared" si="23"/>
        <v>31368.2</v>
      </c>
      <c r="AF31" s="3">
        <f t="shared" si="23"/>
        <v>36972.7</v>
      </c>
      <c r="AG31" s="3">
        <f t="shared" si="23"/>
        <v>39453.9</v>
      </c>
      <c r="AH31" s="3">
        <f t="shared" si="23"/>
        <v>45252.9</v>
      </c>
      <c r="AI31" s="3">
        <f t="shared" si="23"/>
        <v>51739.2</v>
      </c>
      <c r="AJ31" s="3">
        <f t="shared" si="23"/>
        <v>55173</v>
      </c>
      <c r="AK31" s="3">
        <f t="shared" si="23"/>
        <v>60584.5</v>
      </c>
      <c r="AL31" s="3">
        <f t="shared" si="23"/>
        <v>67708.4</v>
      </c>
      <c r="AM31" s="3">
        <f t="shared" si="23"/>
        <v>79276.1</v>
      </c>
      <c r="AN31" s="3">
        <f t="shared" si="23"/>
        <v>90151.7</v>
      </c>
      <c r="AO31" s="3">
        <f t="shared" si="23"/>
        <v>116498.1</v>
      </c>
      <c r="AP31" s="3">
        <f t="shared" si="23"/>
        <v>122267.9</v>
      </c>
      <c r="AQ31" s="3">
        <f t="shared" si="23"/>
        <v>146099.3</v>
      </c>
      <c r="AR31" s="3">
        <f t="shared" si="23"/>
        <v>156066.9</v>
      </c>
      <c r="AS31" s="3">
        <f t="shared" si="23"/>
        <v>158014.6</v>
      </c>
      <c r="AT31" s="3">
        <f t="shared" si="23"/>
        <v>159109.4</v>
      </c>
      <c r="AU31" s="3">
        <f t="shared" si="23"/>
        <v>163200.1</v>
      </c>
      <c r="AV31" s="3">
        <f t="shared" si="23"/>
        <v>161438.69999999998</v>
      </c>
      <c r="AW31" s="3">
        <f t="shared" si="23"/>
        <v>171509.2</v>
      </c>
      <c r="AX31" s="3">
        <f t="shared" si="23"/>
        <v>174087.8</v>
      </c>
      <c r="AY31" s="3">
        <f t="shared" si="23"/>
        <v>179791.59999999998</v>
      </c>
      <c r="AZ31" s="3">
        <f t="shared" si="23"/>
        <v>197269.2</v>
      </c>
      <c r="BA31" s="3">
        <f t="shared" si="23"/>
        <v>214871.7</v>
      </c>
      <c r="BB31" s="3">
        <f t="shared" si="23"/>
        <v>229023.30000000002</v>
      </c>
      <c r="BC31" s="3">
        <f t="shared" si="23"/>
        <v>239564.5</v>
      </c>
      <c r="BD31" s="3">
        <f t="shared" si="23"/>
        <v>248120.5</v>
      </c>
      <c r="BE31" s="3">
        <f t="shared" si="23"/>
        <v>247104.7</v>
      </c>
      <c r="BF31" s="3">
        <f t="shared" si="23"/>
        <v>260599.09999999998</v>
      </c>
      <c r="BG31" s="3">
        <f t="shared" si="23"/>
        <v>273711.6</v>
      </c>
      <c r="BH31" s="3">
        <f t="shared" si="23"/>
        <v>285858.6</v>
      </c>
      <c r="BI31" s="3">
        <f t="shared" si="23"/>
        <v>295449.1</v>
      </c>
      <c r="BJ31" s="3">
        <f t="shared" si="23"/>
        <v>318767</v>
      </c>
      <c r="BK31" s="3">
        <f t="shared" si="23"/>
        <v>326110.3</v>
      </c>
      <c r="BL31" s="3">
        <f t="shared" si="23"/>
        <v>295158.4</v>
      </c>
      <c r="BM31" s="3">
        <f t="shared" si="23"/>
        <v>315884</v>
      </c>
      <c r="BN31" s="3">
        <f t="shared" si="23"/>
        <v>332085.60000000003</v>
      </c>
      <c r="BO31" s="3">
        <f t="shared" si="23"/>
        <v>318222.9</v>
      </c>
      <c r="BP31" s="3">
        <f t="shared" si="23"/>
        <v>329927.57</v>
      </c>
      <c r="BQ31" s="3">
        <f aca="true" t="shared" si="24" ref="BQ31:BV31">BQ29+BQ30</f>
        <v>338983.19</v>
      </c>
      <c r="BR31" s="3">
        <f t="shared" si="24"/>
        <v>365117.31</v>
      </c>
      <c r="BS31" s="3">
        <f t="shared" si="24"/>
        <v>367013.28</v>
      </c>
      <c r="BT31" s="3">
        <f t="shared" si="24"/>
        <v>373308.07</v>
      </c>
      <c r="BU31" s="3">
        <f t="shared" si="24"/>
        <v>378390.44</v>
      </c>
      <c r="BV31" s="3">
        <f t="shared" si="24"/>
        <v>402938.55</v>
      </c>
    </row>
    <row r="32" spans="1:74" ht="12.75">
      <c r="A32" t="s">
        <v>119</v>
      </c>
      <c r="B32" t="s">
        <v>120</v>
      </c>
      <c r="C32" t="s">
        <v>101</v>
      </c>
      <c r="D32">
        <f>données_emplois!C29+données_emplois!C31+données_emplois!C33+données_emplois!C37-données_ressources!C29-données_ressources!C31-données_ressources!C33-données_ressources!C37</f>
        <v>389.00000000000006</v>
      </c>
      <c r="E32">
        <f>données_emplois!D29+données_emplois!D31+données_emplois!D33+données_emplois!D37-données_ressources!D29-données_ressources!D31-données_ressources!D33-données_ressources!D37</f>
        <v>467.9</v>
      </c>
      <c r="F32">
        <f>données_emplois!E29+données_emplois!E31+données_emplois!E33+données_emplois!E37-données_ressources!E29-données_ressources!E31-données_ressources!E33-données_ressources!E37</f>
        <v>633.5</v>
      </c>
      <c r="G32">
        <f>données_emplois!F29+données_emplois!F31+données_emplois!F33+données_emplois!F37-données_ressources!F29-données_ressources!F31-données_ressources!F33-données_ressources!F37</f>
        <v>713.5</v>
      </c>
      <c r="H32">
        <f>données_emplois!G29+données_emplois!G31+données_emplois!G33+données_emplois!G37-données_ressources!G29-données_ressources!G31-données_ressources!G33-données_ressources!G37</f>
        <v>795.6000000000001</v>
      </c>
      <c r="I32">
        <f>données_emplois!H29+données_emplois!H31+données_emplois!H33+données_emplois!H37-données_ressources!H29-données_ressources!H31-données_ressources!H33-données_ressources!H37</f>
        <v>799.8</v>
      </c>
      <c r="J32">
        <f>données_emplois!I29+données_emplois!I31+données_emplois!I33+données_emplois!I37-données_ressources!I29-données_ressources!I31-données_ressources!I33-données_ressources!I37</f>
        <v>848.1</v>
      </c>
      <c r="K32">
        <f>données_emplois!J29+données_emplois!J31+données_emplois!J33+données_emplois!J37-données_ressources!J29-données_ressources!J31-données_ressources!J33-données_ressources!J37</f>
        <v>1013.2999999999998</v>
      </c>
      <c r="L32">
        <f>données_emplois!K29+données_emplois!K31+données_emplois!K33+données_emplois!K37-données_ressources!K29-données_ressources!K31-données_ressources!K33-données_ressources!K37</f>
        <v>1095.7999999999997</v>
      </c>
      <c r="M32">
        <f>données_emplois!L29+données_emplois!L31+données_emplois!L33+données_emplois!L37-données_ressources!L29-données_ressources!L31-données_ressources!L33-données_ressources!L37</f>
        <v>1340</v>
      </c>
      <c r="N32">
        <f>données_emplois!M29+données_emplois!M31+données_emplois!M33+données_emplois!M37-données_ressources!M29-données_ressources!M31-données_ressources!M33-données_ressources!M37</f>
        <v>1452</v>
      </c>
      <c r="O32">
        <f>données_emplois!N29+données_emplois!N31+données_emplois!N33+données_emplois!N37-données_ressources!N29-données_ressources!N31-données_ressources!N33-données_ressources!N37</f>
        <v>1604.6000000000001</v>
      </c>
      <c r="P32">
        <f>données_emplois!O29+données_emplois!O31+données_emplois!O33+données_emplois!O37-données_ressources!O29-données_ressources!O31-données_ressources!O33-données_ressources!O37</f>
        <v>1690.7</v>
      </c>
      <c r="Q32">
        <f>données_emplois!P29+données_emplois!P31+données_emplois!P33+données_emplois!P37-données_ressources!P29-données_ressources!P31-données_ressources!P33-données_ressources!P37</f>
        <v>1722.3000000000002</v>
      </c>
      <c r="R32">
        <f>données_emplois!Q29+données_emplois!Q31+données_emplois!Q33+données_emplois!Q37-données_ressources!Q29-données_ressources!Q31-données_ressources!Q33-données_ressources!Q37</f>
        <v>1863.5</v>
      </c>
      <c r="S32">
        <f>données_emplois!R29+données_emplois!R31+données_emplois!R33+données_emplois!R37-données_ressources!R29-données_ressources!R31-données_ressources!R33-données_ressources!R37</f>
        <v>2115.8</v>
      </c>
      <c r="T32">
        <f>données_emplois!S29+données_emplois!S31+données_emplois!S33+données_emplois!S37-données_ressources!S29-données_ressources!S31-données_ressources!S33-données_ressources!S37</f>
        <v>2264.6000000000004</v>
      </c>
      <c r="U32">
        <f>données_emplois!T29+données_emplois!T31+données_emplois!T33+données_emplois!T37-données_ressources!T29-données_ressources!T31-données_ressources!T33-données_ressources!T37</f>
        <v>2308.8</v>
      </c>
      <c r="V32">
        <f>données_emplois!U29+données_emplois!U31+données_emplois!U33+données_emplois!U37-données_ressources!U29-données_ressources!U31-données_ressources!U33-données_ressources!U37</f>
        <v>2472.9</v>
      </c>
      <c r="W32">
        <f>données_emplois!V29+données_emplois!V31+données_emplois!V33+données_emplois!V37-données_ressources!V29-données_ressources!V31-données_ressources!V33-données_ressources!V37</f>
        <v>2757.999999999999</v>
      </c>
      <c r="X32">
        <f>données_emplois!W29+données_emplois!W31+données_emplois!W33+données_emplois!W37-données_ressources!W29-données_ressources!W31-données_ressources!W33-données_ressources!W37</f>
        <v>3354.8999999999996</v>
      </c>
      <c r="Y32">
        <f>données_emplois!X29+données_emplois!X31+données_emplois!X33+données_emplois!X37-données_ressources!X29-données_ressources!X31-données_ressources!X33-données_ressources!X37</f>
        <v>4216.4</v>
      </c>
      <c r="Z32">
        <f>données_emplois!Y29+données_emplois!Y31+données_emplois!Y33+données_emplois!Y37-données_ressources!Y29-données_ressources!Y31-données_ressources!Y33-données_ressources!Y37</f>
        <v>4309</v>
      </c>
      <c r="AA32">
        <f>données_emplois!Z29+données_emplois!Z31+données_emplois!Z33+données_emplois!Z37-données_ressources!Z29-données_ressources!Z31-données_ressources!Z33-données_ressources!Z37</f>
        <v>4940.299999999999</v>
      </c>
      <c r="AB32">
        <f>données_emplois!AA29+données_emplois!AA31+données_emplois!AA33+données_emplois!AA37-données_ressources!AA29-données_ressources!AA31-données_ressources!AA33-données_ressources!AA37</f>
        <v>5940.399999999999</v>
      </c>
      <c r="AC32">
        <f>données_emplois!AB29+données_emplois!AB31+données_emplois!AB33+données_emplois!AB37-données_ressources!AB29-données_ressources!AB31-données_ressources!AB33-données_ressources!AB37</f>
        <v>7761</v>
      </c>
      <c r="AD32">
        <f>données_emplois!AC29+données_emplois!AC31+données_emplois!AC33+données_emplois!AC37-données_ressources!AC29-données_ressources!AC31-données_ressources!AC33-données_ressources!AC37</f>
        <v>6748.9</v>
      </c>
      <c r="AE32">
        <f>données_emplois!AD29+données_emplois!AD31+données_emplois!AD33+données_emplois!AD37-données_ressources!AD29-données_ressources!AD31-données_ressources!AD33-données_ressources!AD37</f>
        <v>9045.699999999999</v>
      </c>
      <c r="AF32">
        <f>données_emplois!AE29+données_emplois!AE31+données_emplois!AE33+données_emplois!AE37-données_ressources!AE29-données_ressources!AE31-données_ressources!AE33-données_ressources!AE37</f>
        <v>10232.699999999999</v>
      </c>
      <c r="AG32">
        <f>données_emplois!AF29+données_emplois!AF31+données_emplois!AF33+données_emplois!AF35-données_ressources!AF29-données_ressources!AF31-données_ressources!AF33-données_ressources!AF35</f>
        <v>10201.3</v>
      </c>
      <c r="AH32">
        <f>données_emplois!AG29+données_emplois!AG31+données_emplois!AG33+données_emplois!AG35-données_ressources!AG29-données_ressources!AG31-données_ressources!AG33-données_ressources!AG35</f>
        <v>11966</v>
      </c>
      <c r="AI32">
        <f>données_emplois!AH29+données_emplois!AH31+données_emplois!AH33+données_emplois!AH35-données_ressources!AH29-données_ressources!AH31-données_ressources!AH33-données_ressources!AH35</f>
        <v>13452.000000000002</v>
      </c>
      <c r="AJ32">
        <f>données_emplois!AI29+données_emplois!AI31+données_emplois!AI33+données_emplois!AI35-données_ressources!AI29-données_ressources!AI31-données_ressources!AI33-données_ressources!AI35</f>
        <v>15178.900000000003</v>
      </c>
      <c r="AK32">
        <f>données_emplois!AJ29+données_emplois!AJ31+données_emplois!AJ33+données_emplois!AJ35-données_ressources!AJ29-données_ressources!AJ31-données_ressources!AJ33-données_ressources!AJ35</f>
        <v>16135.600000000002</v>
      </c>
      <c r="AL32">
        <f>données_emplois!AK29+données_emplois!AK31+données_emplois!AK33+données_emplois!AK35-données_ressources!AK29-données_ressources!AK31-données_ressources!AK33-données_ressources!AK35</f>
        <v>17575.2</v>
      </c>
      <c r="AM32">
        <f>données_emplois!AL29+données_emplois!AL31+données_emplois!AL33+données_emplois!AL35-données_ressources!AL29-données_ressources!AL31-données_ressources!AL33-données_ressources!AL35</f>
        <v>18825.8</v>
      </c>
      <c r="AN32">
        <f>données_emplois!AM29+données_emplois!AM31+données_emplois!AM33+données_emplois!AM35-données_ressources!AM29-données_ressources!AM31-données_ressources!AM33-données_ressources!AM35</f>
        <v>20315.000000000004</v>
      </c>
      <c r="AO32">
        <f>données_emplois!AN29+données_emplois!AN31+données_emplois!AN33+données_emplois!AN35-données_ressources!AN29-données_ressources!AN31-données_ressources!AN33-données_ressources!AN35</f>
        <v>22896.4</v>
      </c>
      <c r="AP32">
        <f>données_emplois!AO29+données_emplois!AO31+données_emplois!AO33+données_emplois!AO35-données_ressources!AO29-données_ressources!AO31-données_ressources!AO33-données_ressources!AO35</f>
        <v>26037.100000000006</v>
      </c>
      <c r="AQ32">
        <f>données_emplois!AP29+données_emplois!AP31+données_emplois!AP33+données_emplois!AP35-données_ressources!AP29-données_ressources!AP31-données_ressources!AP33-données_ressources!AP35</f>
        <v>28105.500000000007</v>
      </c>
      <c r="AR32">
        <f>données_emplois!AQ29+données_emplois!AQ31+données_emplois!AQ33+données_emplois!AQ35-données_ressources!AQ29-données_ressources!AQ31-données_ressources!AQ33-données_ressources!AQ35</f>
        <v>30794.500000000004</v>
      </c>
      <c r="AS32">
        <f>données_emplois!AR29+données_emplois!AR31+données_emplois!AR33+données_emplois!AR35-données_ressources!AR29-données_ressources!AR31-données_ressources!AR33-données_ressources!AR35</f>
        <v>29854.3</v>
      </c>
      <c r="AT32">
        <f>données_emplois!AS29+données_emplois!AS31+données_emplois!AS33+données_emplois!AS35-données_ressources!AS29-données_ressources!AS31-données_ressources!AS33-données_ressources!AS35</f>
        <v>29631.100000000002</v>
      </c>
      <c r="AU32">
        <f>données_emplois!AT29+données_emplois!AT31+données_emplois!AT33+données_emplois!AT35-données_ressources!AT29-données_ressources!AT31-données_ressources!AT33-données_ressources!AT35</f>
        <v>24870.399999999998</v>
      </c>
      <c r="AV32">
        <f>données_emplois!AU29+données_emplois!AU31+données_emplois!AU33+données_emplois!AU35-données_ressources!AU29-données_ressources!AU31-données_ressources!AU33-données_ressources!AU35</f>
        <v>25502.6</v>
      </c>
      <c r="AW32">
        <f>données_emplois!AV29+données_emplois!AV31+données_emplois!AV33+données_emplois!AV35-données_ressources!AV29-données_ressources!AV31-données_ressources!AV33-données_ressources!AV35</f>
        <v>24831.5</v>
      </c>
      <c r="AX32">
        <f>données_emplois!AW29+données_emplois!AW31+données_emplois!AW33+données_emplois!AW35-données_ressources!AW29-données_ressources!AW31-données_ressources!AW33-données_ressources!AW35</f>
        <v>28701.199999999997</v>
      </c>
      <c r="AY32">
        <f>données_emplois!AX29+données_emplois!AX31+données_emplois!AX33+données_emplois!AX35-données_ressources!AX29-données_ressources!AX31-données_ressources!AX33-données_ressources!AX35</f>
        <v>29978.1</v>
      </c>
      <c r="AZ32">
        <f>données_emplois!AY29+données_emplois!AY31+données_emplois!AY33+données_emplois!AY35-données_ressources!AY29-données_ressources!AY31-données_ressources!AY33-données_ressources!AY35</f>
        <v>32908.5</v>
      </c>
      <c r="BA32">
        <f>données_emplois!AZ29+données_emplois!AZ31+données_emplois!AZ33+données_emplois!AZ35-données_ressources!AZ29-données_ressources!AZ31-données_ressources!AZ33-données_ressources!AZ35</f>
        <v>36042.50000000001</v>
      </c>
      <c r="BB32">
        <f>données_emplois!BA29+données_emplois!BA31+données_emplois!BA33+données_emplois!BA35-données_ressources!BA29-données_ressources!BA31-données_ressources!BA33-données_ressources!BA35</f>
        <v>40715.8</v>
      </c>
      <c r="BC32">
        <f>données_emplois!BB29+données_emplois!BB31+données_emplois!BB33+données_emplois!BB35-données_ressources!BB29-données_ressources!BB31-données_ressources!BB33-données_ressources!BB35</f>
        <v>43494.5</v>
      </c>
      <c r="BD32">
        <f>données_emplois!BC29+données_emplois!BC31+données_emplois!BC33+données_emplois!BC35-données_ressources!BC29-données_ressources!BC31-données_ressources!BC33-données_ressources!BC35</f>
        <v>50175.3</v>
      </c>
      <c r="BE32">
        <f>données_emplois!BD29+données_emplois!BD31+données_emplois!BD33+données_emplois!BD35-données_ressources!BD29-données_ressources!BD31-données_ressources!BD33-données_ressources!BD35</f>
        <v>44789.50000000001</v>
      </c>
      <c r="BF32">
        <f>données_emplois!BE29+données_emplois!BE31+données_emplois!BE33+données_emplois!BE35-données_ressources!BE29-données_ressources!BE31-données_ressources!BE33-données_ressources!BE35</f>
        <v>41196.9</v>
      </c>
      <c r="BG32">
        <f>données_emplois!BF29+données_emplois!BF31+données_emplois!BF33+données_emplois!BF35-données_ressources!BF29-données_ressources!BF31-données_ressources!BF33-données_ressources!BF35</f>
        <v>45905.8</v>
      </c>
      <c r="BH32">
        <f>données_emplois!BG29+données_emplois!BG31+données_emplois!BG33+données_emplois!BG35-données_ressources!BG29-données_ressources!BG31-données_ressources!BG33-données_ressources!BG35</f>
        <v>51314.79999999999</v>
      </c>
      <c r="BI32">
        <f>données_emplois!BH29+données_emplois!BH31+données_emplois!BH33+données_emplois!BH35-données_ressources!BH29-données_ressources!BH31-données_ressources!BH33-données_ressources!BH35</f>
        <v>62880.299999999996</v>
      </c>
      <c r="BJ32">
        <f>données_emplois!BI29+données_emplois!BI31+données_emplois!BI33+données_emplois!BI35-données_ressources!BI29-données_ressources!BI31-données_ressources!BI33-données_ressources!BI35</f>
        <v>67465.9</v>
      </c>
      <c r="BK32">
        <f>données_emplois!BJ29+données_emplois!BJ31+données_emplois!BJ33+données_emplois!BJ35-données_ressources!BJ29-données_ressources!BJ31-données_ressources!BJ33-données_ressources!BJ35</f>
        <v>72443.6</v>
      </c>
      <c r="BL32">
        <f>données_emplois!BK29+données_emplois!BK31+données_emplois!BK33+données_emplois!BK35-données_ressources!BK29-données_ressources!BK31-données_ressources!BK33-données_ressources!BK35</f>
        <v>44874.90000000001</v>
      </c>
      <c r="BM32">
        <f>données_emplois!BL29+données_emplois!BL31+données_emplois!BL33+données_emplois!BL35-données_ressources!BL29-données_ressources!BL31-données_ressources!BL33-données_ressources!BL35</f>
        <v>52390.9</v>
      </c>
      <c r="BN32">
        <f>données_emplois!BM29+données_emplois!BM31+données_emplois!BM33+données_emplois!BM35-données_ressources!BM29-données_ressources!BM31-données_ressources!BM33-données_ressources!BM35</f>
        <v>62182.299999999996</v>
      </c>
      <c r="BO32">
        <f>données_emplois!BN29+données_emplois!BN31+données_emplois!BN33+données_emplois!BN35-données_ressources!BN29-données_ressources!BN31-données_ressources!BN33-données_ressources!BN35</f>
        <v>63118.6</v>
      </c>
      <c r="BP32">
        <f>données_emplois!BO29+données_emplois!BO31+données_emplois!BO33+données_emplois!BO35-données_ressources!BO29-données_ressources!BO31-données_ressources!BO33-données_ressources!BO35</f>
        <v>65867</v>
      </c>
      <c r="BQ32">
        <f>données_emplois!BP29+données_emplois!BP31+données_emplois!BP33+données_emplois!BP35-données_ressources!BP29-données_ressources!BP31-données_ressources!BP33-données_ressources!BP35</f>
        <v>65076.56</v>
      </c>
      <c r="BR32">
        <f>données_emplois!BQ29+données_emplois!BQ31+données_emplois!BQ33+données_emplois!BQ35-données_ressources!BQ29-données_ressources!BQ31-données_ressources!BQ33-données_ressources!BQ35</f>
        <v>63155</v>
      </c>
      <c r="BS32">
        <f>données_emplois!BR29+données_emplois!BR31+données_emplois!BR33+données_emplois!BR35-données_ressources!BR29-données_ressources!BR31-données_ressources!BR33-données_ressources!BR35</f>
        <v>62405</v>
      </c>
      <c r="BT32">
        <f>données_emplois!BS29+données_emplois!BS31+données_emplois!BS33+données_emplois!BS35-données_ressources!BS29-données_ressources!BS31-données_ressources!BS33-données_ressources!BS35</f>
        <v>70480</v>
      </c>
      <c r="BU32">
        <f>données_emplois!BT29+données_emplois!BT31+données_emplois!BT33+données_emplois!BT35-données_ressources!BT29-données_ressources!BT31-données_ressources!BT33-données_ressources!BT35</f>
        <v>67014</v>
      </c>
      <c r="BV32">
        <f>données_emplois!BU29+données_emplois!BU31+données_emplois!BU33+données_emplois!BU35-données_ressources!BU29-données_ressources!BU31-données_ressources!BU33-données_ressources!BU35</f>
        <v>73525</v>
      </c>
    </row>
    <row r="33" spans="1:74" ht="12.75">
      <c r="A33" t="s">
        <v>119</v>
      </c>
      <c r="B33" t="s">
        <v>120</v>
      </c>
      <c r="C33" t="s">
        <v>121</v>
      </c>
      <c r="D33">
        <f>données_emplois!C30+données_emplois!C32+données_emplois!C34+données_emplois!C38-données_ressources!C30-données_ressources!C32-données_ressources!C34-données_ressources!C38</f>
        <v>23.399999999999977</v>
      </c>
      <c r="E33">
        <f>données_emplois!D30+données_emplois!D32+données_emplois!D34+données_emplois!D38-données_ressources!D30-données_ressources!D32-données_ressources!D34-données_ressources!D38</f>
        <v>29.50000000000003</v>
      </c>
      <c r="F33">
        <f>données_emplois!E30+données_emplois!E32+données_emplois!E34+données_emplois!E38-données_ressources!E30-données_ressources!E32-données_ressources!E34-données_ressources!E38</f>
        <v>40.900000000000006</v>
      </c>
      <c r="G33">
        <f>données_emplois!F30+données_emplois!F32+données_emplois!F34+données_emplois!F38-données_ressources!F30-données_ressources!F32-données_ressources!F34-données_ressources!F38</f>
        <v>49.00000000000006</v>
      </c>
      <c r="H33">
        <f>données_emplois!G30+données_emplois!G32+données_emplois!G34+données_emplois!G38-données_ressources!G30-données_ressources!G32-données_ressources!G34-données_ressources!G38</f>
        <v>45.400000000000034</v>
      </c>
      <c r="I33">
        <f>données_emplois!H30+données_emplois!H32+données_emplois!H34+données_emplois!H38-données_ressources!H30-données_ressources!H32-données_ressources!H34-données_ressources!H38</f>
        <v>30.30000000000001</v>
      </c>
      <c r="J33">
        <f>données_emplois!I30+données_emplois!I32+données_emplois!I34+données_emplois!I38-données_ressources!I30-données_ressources!I32-données_ressources!I34-données_ressources!I38</f>
        <v>53.900000000000034</v>
      </c>
      <c r="K33">
        <f>données_emplois!J30+données_emplois!J32+données_emplois!J34+données_emplois!J38-données_ressources!J30-données_ressources!J32-données_ressources!J34-données_ressources!J38</f>
        <v>64.30000000000001</v>
      </c>
      <c r="L33">
        <f>données_emplois!K30+données_emplois!K32+données_emplois!K34+données_emplois!K38-données_ressources!K30-données_ressources!K32-données_ressources!K34-données_ressources!K38</f>
        <v>109.70000000000005</v>
      </c>
      <c r="M33">
        <f>données_emplois!L30+données_emplois!L32+données_emplois!L34+données_emplois!L38-données_ressources!L30-données_ressources!L32-données_ressources!L34-données_ressources!L38</f>
        <v>105.10000000000002</v>
      </c>
      <c r="N33">
        <f>données_emplois!M30+données_emplois!M32+données_emplois!M34+données_emplois!M38-données_ressources!M30-données_ressources!M32-données_ressources!M34-données_ressources!M38</f>
        <v>79.90000000000009</v>
      </c>
      <c r="O33">
        <f>données_emplois!N30+données_emplois!N32+données_emplois!N34+données_emplois!N38-données_ressources!N30-données_ressources!N32-données_ressources!N34-données_ressources!N38</f>
        <v>80.10000000000002</v>
      </c>
      <c r="P33">
        <f>données_emplois!O30+données_emplois!O32+données_emplois!O34+données_emplois!O38-données_ressources!O30-données_ressources!O32-données_ressources!O34-données_ressources!O38</f>
        <v>90.19999999999982</v>
      </c>
      <c r="Q33">
        <f>données_emplois!P30+données_emplois!P32+données_emplois!P34+données_emplois!P38-données_ressources!P30-données_ressources!P32-données_ressources!P34-données_ressources!P38</f>
        <v>85.20000000000005</v>
      </c>
      <c r="R33">
        <f>données_emplois!Q30+données_emplois!Q32+données_emplois!Q34+données_emplois!Q38-données_ressources!Q30-données_ressources!Q32-données_ressources!Q34-données_ressources!Q38</f>
        <v>78.59999999999991</v>
      </c>
      <c r="S33">
        <f>données_emplois!R30+données_emplois!R32+données_emplois!R34+données_emplois!R38-données_ressources!R30-données_ressources!R32-données_ressources!R34-données_ressources!R38</f>
        <v>71.79999999999973</v>
      </c>
      <c r="T33">
        <f>données_emplois!S30+données_emplois!S32+données_emplois!S34+données_emplois!S38-données_ressources!S30-données_ressources!S32-données_ressources!S34-données_ressources!S38</f>
        <v>109.19999999999936</v>
      </c>
      <c r="U33">
        <f>données_emplois!T30+données_emplois!T32+données_emplois!T34+données_emplois!T38-données_ressources!T30-données_ressources!T32-données_ressources!T34-données_ressources!T38</f>
        <v>71.09999999999945</v>
      </c>
      <c r="V33">
        <f>données_emplois!U30+données_emplois!U32+données_emplois!U34+données_emplois!U38-données_ressources!U30-données_ressources!U32-données_ressources!U34-données_ressources!U38</f>
        <v>109.09999999999991</v>
      </c>
      <c r="W33">
        <f>données_emplois!V30+données_emplois!V32+données_emplois!V34+données_emplois!V38-données_ressources!V30-données_ressources!V32-données_ressources!V34-données_ressources!V38</f>
        <v>129.4000000000001</v>
      </c>
      <c r="X33">
        <f>données_emplois!W30+données_emplois!W32+données_emplois!W34+données_emplois!W38-données_ressources!W30-données_ressources!W32-données_ressources!W34-données_ressources!W38</f>
        <v>271.4000000000001</v>
      </c>
      <c r="Y33">
        <f>données_emplois!X30+données_emplois!X32+données_emplois!X34+données_emplois!X38-données_ressources!X30-données_ressources!X32-données_ressources!X34-données_ressources!X38</f>
        <v>432.8999999999987</v>
      </c>
      <c r="Z33">
        <f>données_emplois!Y30+données_emplois!Y32+données_emplois!Y34+données_emplois!Y38-données_ressources!Y30-données_ressources!Y32-données_ressources!Y34-données_ressources!Y38</f>
        <v>733.7000000000007</v>
      </c>
      <c r="AA33">
        <f>données_emplois!Z30+données_emplois!Z32+données_emplois!Z34+données_emplois!Z38-données_ressources!Z30-données_ressources!Z32-données_ressources!Z34-données_ressources!Z38</f>
        <v>806.6999999999989</v>
      </c>
      <c r="AB33">
        <f>données_emplois!AA30+données_emplois!AA32+données_emplois!AA34+données_emplois!AA38-données_ressources!AA30-données_ressources!AA32-données_ressources!AA34-données_ressources!AA38</f>
        <v>572.5</v>
      </c>
      <c r="AC33">
        <f>données_emplois!AB30+données_emplois!AB32+données_emplois!AB34+données_emplois!AB38-données_ressources!AB30-données_ressources!AB32-données_ressources!AB34-données_ressources!AB38</f>
        <v>1555.800000000002</v>
      </c>
      <c r="AD33">
        <f>données_emplois!AC30+données_emplois!AC32+données_emplois!AC34+données_emplois!AC38-données_ressources!AC30-données_ressources!AC32-données_ressources!AC34-données_ressources!AC38</f>
        <v>1319.300000000001</v>
      </c>
      <c r="AE33">
        <f>données_emplois!AD30+données_emplois!AD32+données_emplois!AD34+données_emplois!AD38-données_ressources!AD30-données_ressources!AD32-données_ressources!AD34-données_ressources!AD38</f>
        <v>1044</v>
      </c>
      <c r="AF33">
        <f>données_emplois!AE30+données_emplois!AE32+données_emplois!AE34+données_emplois!AE38-données_ressources!AE30-données_ressources!AE32-données_ressources!AE34-données_ressources!AE38</f>
        <v>593.3000000000011</v>
      </c>
      <c r="AG33">
        <f>données_emplois!AF30+données_emplois!AF32+données_emplois!AF34+données_emplois!AF36-données_ressources!AF30-données_ressources!AF32-données_ressources!AF34-données_ressources!AF36</f>
        <v>965.8999999999996</v>
      </c>
      <c r="AH33">
        <f>données_emplois!AG30+données_emplois!AG32+données_emplois!AG34+données_emplois!AG36-données_ressources!AG30-données_ressources!AG32-données_ressources!AG34-données_ressources!AG36</f>
        <v>1247.7999999999975</v>
      </c>
      <c r="AI33">
        <f>données_emplois!AH30+données_emplois!AH32+données_emplois!AH34+données_emplois!AH36-données_ressources!AH30-données_ressources!AH32-données_ressources!AH34-données_ressources!AH36</f>
        <v>2614.599999999995</v>
      </c>
      <c r="AJ33">
        <f>données_emplois!AI30+données_emplois!AI32+données_emplois!AI34+données_emplois!AI36-données_ressources!AI30-données_ressources!AI32-données_ressources!AI34-données_ressources!AI36</f>
        <v>2747</v>
      </c>
      <c r="AK33">
        <f>données_emplois!AJ30+données_emplois!AJ32+données_emplois!AJ34+données_emplois!AJ36-données_ressources!AJ30-données_ressources!AJ32-données_ressources!AJ34-données_ressources!AJ36</f>
        <v>5068.5999999999985</v>
      </c>
      <c r="AL33">
        <f>données_emplois!AK30+données_emplois!AK32+données_emplois!AK34+données_emplois!AK36-données_ressources!AK30-données_ressources!AK32-données_ressources!AK34-données_ressources!AK36</f>
        <v>4028.399999999998</v>
      </c>
      <c r="AM33">
        <f>données_emplois!AL30+données_emplois!AL32+données_emplois!AL34+données_emplois!AL36-données_ressources!AL30-données_ressources!AL32-données_ressources!AL34-données_ressources!AL36</f>
        <v>3935.0000000000036</v>
      </c>
      <c r="AN33">
        <f>données_emplois!AM30+données_emplois!AM32+données_emplois!AM34+données_emplois!AM36-données_ressources!AM30-données_ressources!AM32-données_ressources!AM34-données_ressources!AM36</f>
        <v>3527.9000000000015</v>
      </c>
      <c r="AO33">
        <f>données_emplois!AN30+données_emplois!AN32+données_emplois!AN34+données_emplois!AN36-données_ressources!AN30-données_ressources!AN32-données_ressources!AN34-données_ressources!AN36</f>
        <v>3659.2999999999993</v>
      </c>
      <c r="AP33">
        <f>données_emplois!AO30+données_emplois!AO32+données_emplois!AO34+données_emplois!AO36-données_ressources!AO30-données_ressources!AO32-données_ressources!AO34-données_ressources!AO36</f>
        <v>3718.4000000000015</v>
      </c>
      <c r="AQ33">
        <f>données_emplois!AP30+données_emplois!AP32+données_emplois!AP34+données_emplois!AP36-données_ressources!AP30-données_ressources!AP32-données_ressources!AP34-données_ressources!AP36</f>
        <v>3897.7000000000044</v>
      </c>
      <c r="AR33">
        <f>données_emplois!AQ30+données_emplois!AQ32+données_emplois!AQ34+données_emplois!AQ36-données_ressources!AQ30-données_ressources!AQ32-données_ressources!AQ34-données_ressources!AQ36</f>
        <v>2907.300000000003</v>
      </c>
      <c r="AS33">
        <f>données_emplois!AR30+données_emplois!AR32+données_emplois!AR34+données_emplois!AR36-données_ressources!AR30-données_ressources!AR32-données_ressources!AR34-données_ressources!AR36</f>
        <v>6060.5</v>
      </c>
      <c r="AT33">
        <f>données_emplois!AS30+données_emplois!AS32+données_emplois!AS34+données_emplois!AS36-données_ressources!AS30-données_ressources!AS32-données_ressources!AS34-données_ressources!AS36</f>
        <v>4522.199999999997</v>
      </c>
      <c r="AU33">
        <f>données_emplois!AT30+données_emplois!AT32+données_emplois!AT34+données_emplois!AT36-données_ressources!AT30-données_ressources!AT32-données_ressources!AT34-données_ressources!AT36</f>
        <v>5987.4000000000015</v>
      </c>
      <c r="AV33">
        <f>données_emplois!AU30+données_emplois!AU32+données_emplois!AU34+données_emplois!AU36-données_ressources!AU30-données_ressources!AU32-données_ressources!AU34-données_ressources!AU36</f>
        <v>5137</v>
      </c>
      <c r="AW33">
        <f>données_emplois!AV30+données_emplois!AV32+données_emplois!AV34+données_emplois!AV36-données_ressources!AV30-données_ressources!AV32-données_ressources!AV34-données_ressources!AV36</f>
        <v>5086.299999999996</v>
      </c>
      <c r="AX33">
        <f>données_emplois!AW30+données_emplois!AW32+données_emplois!AW34+données_emplois!AW36-données_ressources!AW30-données_ressources!AW32-données_ressources!AW34-données_ressources!AW36</f>
        <v>792.3000000000029</v>
      </c>
      <c r="AY33">
        <f>données_emplois!AX30+données_emplois!AX32+données_emplois!AX34+données_emplois!AX36-données_ressources!AX30-données_ressources!AX32-données_ressources!AX34-données_ressources!AX36</f>
        <v>5253</v>
      </c>
      <c r="AZ33">
        <f>données_emplois!AY30+données_emplois!AY32+données_emplois!AY34+données_emplois!AY36-données_ressources!AY30-données_ressources!AY32-données_ressources!AY34-données_ressources!AY36</f>
        <v>5737.9000000000015</v>
      </c>
      <c r="BA33">
        <f>données_emplois!AZ30+données_emplois!AZ32+données_emplois!AZ34+données_emplois!AZ36-données_ressources!AZ30-données_ressources!AZ32-données_ressources!AZ34-données_ressources!AZ36</f>
        <v>6665.200000000004</v>
      </c>
      <c r="BB33">
        <f>données_emplois!BA30+données_emplois!BA32+données_emplois!BA34+données_emplois!BA36-données_ressources!BA30-données_ressources!BA32-données_ressources!BA34-données_ressources!BA36</f>
        <v>7714.900000000009</v>
      </c>
      <c r="BC33">
        <f>données_emplois!BB30+données_emplois!BB32+données_emplois!BB34+données_emplois!BB36-données_ressources!BB30-données_ressources!BB32-données_ressources!BB34-données_ressources!BB36</f>
        <v>11424.900000000001</v>
      </c>
      <c r="BD33">
        <f>données_emplois!BC30+données_emplois!BC32+données_emplois!BC34+données_emplois!BC36-données_ressources!BC30-données_ressources!BC32-données_ressources!BC34-données_ressources!BC36</f>
        <v>10666.60000000002</v>
      </c>
      <c r="BE33">
        <f>données_emplois!BD30+données_emplois!BD32+données_emplois!BD34+données_emplois!BD36-données_ressources!BD30-données_ressources!BD32-données_ressources!BD34-données_ressources!BD36</f>
        <v>8949</v>
      </c>
      <c r="BF33">
        <f>données_emplois!BE30+données_emplois!BE32+données_emplois!BE34+données_emplois!BE36-données_ressources!BE30-données_ressources!BE32-données_ressources!BE34-données_ressources!BE36</f>
        <v>6523.000000000015</v>
      </c>
      <c r="BG33">
        <f>données_emplois!BF30+données_emplois!BF32+données_emplois!BF34+données_emplois!BF36-données_ressources!BF30-données_ressources!BF32-données_ressources!BF34-données_ressources!BF36</f>
        <v>9235.799999999996</v>
      </c>
      <c r="BH33">
        <f>données_emplois!BG30+données_emplois!BG32+données_emplois!BG34+données_emplois!BG36-données_ressources!BG30-données_ressources!BG32-données_ressources!BG34-données_ressources!BG36</f>
        <v>6995.699999999997</v>
      </c>
      <c r="BI33">
        <f>données_emplois!BH30+données_emplois!BH32+données_emplois!BH34+données_emplois!BH36-données_ressources!BH30-données_ressources!BH32-données_ressources!BH34-données_ressources!BH36</f>
        <v>8392.5</v>
      </c>
      <c r="BJ33">
        <f>données_emplois!BI30+données_emplois!BI32+données_emplois!BI34+données_emplois!BI36-données_ressources!BI30-données_ressources!BI32-données_ressources!BI34-données_ressources!BI36</f>
        <v>11445.199999999997</v>
      </c>
      <c r="BK33">
        <f>données_emplois!BJ30+données_emplois!BJ32+données_emplois!BJ34+données_emplois!BJ36-données_ressources!BJ30-données_ressources!BJ32-données_ressources!BJ34-données_ressources!BJ36</f>
        <v>6673.900000000009</v>
      </c>
      <c r="BL33">
        <f>données_emplois!BK30+données_emplois!BK32+données_emplois!BK34+données_emplois!BK36-données_ressources!BK30-données_ressources!BK32-données_ressources!BK34-données_ressources!BK36</f>
        <v>10307</v>
      </c>
      <c r="BM33">
        <f>données_emplois!BL30+données_emplois!BL32+données_emplois!BL34+données_emplois!BL36-données_ressources!BL30-données_ressources!BL32-données_ressources!BL34-données_ressources!BL36</f>
        <v>12937</v>
      </c>
      <c r="BN33">
        <f>données_emplois!BM30+données_emplois!BM32+données_emplois!BM34+données_emplois!BM36-données_ressources!BM30-données_ressources!BM32-données_ressources!BM34-données_ressources!BM36</f>
        <v>14109.900000000009</v>
      </c>
      <c r="BO33">
        <f>données_emplois!BN30+données_emplois!BN32+données_emplois!BN34+données_emplois!BN36-données_ressources!BN30-données_ressources!BN32-données_ressources!BN34-données_ressources!BN36</f>
        <v>16238</v>
      </c>
      <c r="BP33">
        <f>données_emplois!BO30+données_emplois!BO32+données_emplois!BO34+données_emplois!BO36-données_ressources!BO30-données_ressources!BO32-données_ressources!BO34-données_ressources!BO36</f>
        <v>17798</v>
      </c>
      <c r="BQ33">
        <f>données_emplois!BP30+données_emplois!BP32+données_emplois!BP34+données_emplois!BP36-données_ressources!BP30-données_ressources!BP32-données_ressources!BP34-données_ressources!BP36</f>
        <v>21637</v>
      </c>
      <c r="BR33">
        <f>données_emplois!BQ30+données_emplois!BQ32+données_emplois!BQ34+données_emplois!BQ36-données_ressources!BQ30-données_ressources!BQ32-données_ressources!BQ34-données_ressources!BQ36</f>
        <v>17935</v>
      </c>
      <c r="BS33">
        <f>données_emplois!BR30+données_emplois!BR32+données_emplois!BR34+données_emplois!BR36-données_ressources!BR30-données_ressources!BR32-données_ressources!BR34-données_ressources!BR36</f>
        <v>17606</v>
      </c>
      <c r="BT33">
        <f>données_emplois!BS30+données_emplois!BS32+données_emplois!BS34+données_emplois!BS36-données_ressources!BS30-données_ressources!BS32-données_ressources!BS34-données_ressources!BS36</f>
        <v>18966</v>
      </c>
      <c r="BU33">
        <f>données_emplois!BT30+données_emplois!BT32+données_emplois!BT34+données_emplois!BT36-données_ressources!BT30-données_ressources!BT32-données_ressources!BT34-données_ressources!BT36</f>
        <v>18085</v>
      </c>
      <c r="BV33">
        <f>données_emplois!BU30+données_emplois!BU32+données_emplois!BU34+données_emplois!BU36-données_ressources!BU30-données_ressources!BU32-données_ressources!BU34-données_ressources!BU36</f>
        <v>15242</v>
      </c>
    </row>
    <row r="34" spans="1:74" ht="12.75">
      <c r="A34" t="s">
        <v>119</v>
      </c>
      <c r="B34" t="s">
        <v>120</v>
      </c>
      <c r="C34" t="s">
        <v>103</v>
      </c>
      <c r="D34">
        <f>D32+D33</f>
        <v>412.40000000000003</v>
      </c>
      <c r="E34">
        <f aca="true" t="shared" si="25" ref="E34:BP34">E32+E33</f>
        <v>497.4</v>
      </c>
      <c r="F34">
        <f t="shared" si="25"/>
        <v>674.4</v>
      </c>
      <c r="G34">
        <f t="shared" si="25"/>
        <v>762.5</v>
      </c>
      <c r="H34">
        <f t="shared" si="25"/>
        <v>841.0000000000002</v>
      </c>
      <c r="I34">
        <f t="shared" si="25"/>
        <v>830.0999999999999</v>
      </c>
      <c r="J34">
        <f t="shared" si="25"/>
        <v>902</v>
      </c>
      <c r="K34">
        <f t="shared" si="25"/>
        <v>1077.6</v>
      </c>
      <c r="L34">
        <f t="shared" si="25"/>
        <v>1205.4999999999998</v>
      </c>
      <c r="M34">
        <f t="shared" si="25"/>
        <v>1445.1</v>
      </c>
      <c r="N34">
        <f t="shared" si="25"/>
        <v>1531.9</v>
      </c>
      <c r="O34">
        <f t="shared" si="25"/>
        <v>1684.7000000000003</v>
      </c>
      <c r="P34">
        <f t="shared" si="25"/>
        <v>1780.8999999999999</v>
      </c>
      <c r="Q34">
        <f t="shared" si="25"/>
        <v>1807.5000000000002</v>
      </c>
      <c r="R34">
        <f t="shared" si="25"/>
        <v>1942.1</v>
      </c>
      <c r="S34">
        <f t="shared" si="25"/>
        <v>2187.6</v>
      </c>
      <c r="T34">
        <f t="shared" si="25"/>
        <v>2373.7999999999997</v>
      </c>
      <c r="U34">
        <f t="shared" si="25"/>
        <v>2379.8999999999996</v>
      </c>
      <c r="V34">
        <f t="shared" si="25"/>
        <v>2582</v>
      </c>
      <c r="W34">
        <f t="shared" si="25"/>
        <v>2887.399999999999</v>
      </c>
      <c r="X34">
        <f t="shared" si="25"/>
        <v>3626.2999999999997</v>
      </c>
      <c r="Y34">
        <f t="shared" si="25"/>
        <v>4649.299999999998</v>
      </c>
      <c r="Z34">
        <f t="shared" si="25"/>
        <v>5042.700000000001</v>
      </c>
      <c r="AA34">
        <f t="shared" si="25"/>
        <v>5746.999999999998</v>
      </c>
      <c r="AB34">
        <f t="shared" si="25"/>
        <v>6512.899999999999</v>
      </c>
      <c r="AC34">
        <f t="shared" si="25"/>
        <v>9316.800000000003</v>
      </c>
      <c r="AD34">
        <f t="shared" si="25"/>
        <v>8068.200000000001</v>
      </c>
      <c r="AE34">
        <f t="shared" si="25"/>
        <v>10089.699999999999</v>
      </c>
      <c r="AF34">
        <f t="shared" si="25"/>
        <v>10826</v>
      </c>
      <c r="AG34">
        <f t="shared" si="25"/>
        <v>11167.199999999999</v>
      </c>
      <c r="AH34">
        <f t="shared" si="25"/>
        <v>13213.799999999997</v>
      </c>
      <c r="AI34">
        <f t="shared" si="25"/>
        <v>16066.599999999997</v>
      </c>
      <c r="AJ34">
        <f t="shared" si="25"/>
        <v>17925.9</v>
      </c>
      <c r="AK34">
        <f t="shared" si="25"/>
        <v>21204.2</v>
      </c>
      <c r="AL34">
        <f t="shared" si="25"/>
        <v>21603.6</v>
      </c>
      <c r="AM34">
        <f t="shared" si="25"/>
        <v>22760.800000000003</v>
      </c>
      <c r="AN34">
        <f t="shared" si="25"/>
        <v>23842.900000000005</v>
      </c>
      <c r="AO34">
        <f t="shared" si="25"/>
        <v>26555.7</v>
      </c>
      <c r="AP34">
        <f t="shared" si="25"/>
        <v>29755.500000000007</v>
      </c>
      <c r="AQ34">
        <f t="shared" si="25"/>
        <v>32003.20000000001</v>
      </c>
      <c r="AR34">
        <f t="shared" si="25"/>
        <v>33701.8</v>
      </c>
      <c r="AS34">
        <f t="shared" si="25"/>
        <v>35914.8</v>
      </c>
      <c r="AT34">
        <f t="shared" si="25"/>
        <v>34153.3</v>
      </c>
      <c r="AU34">
        <f t="shared" si="25"/>
        <v>30857.8</v>
      </c>
      <c r="AV34">
        <f t="shared" si="25"/>
        <v>30639.6</v>
      </c>
      <c r="AW34">
        <f t="shared" si="25"/>
        <v>29917.799999999996</v>
      </c>
      <c r="AX34">
        <f t="shared" si="25"/>
        <v>29493.5</v>
      </c>
      <c r="AY34">
        <f t="shared" si="25"/>
        <v>35231.1</v>
      </c>
      <c r="AZ34">
        <f t="shared" si="25"/>
        <v>38646.4</v>
      </c>
      <c r="BA34">
        <f t="shared" si="25"/>
        <v>42707.70000000001</v>
      </c>
      <c r="BB34">
        <f t="shared" si="25"/>
        <v>48430.70000000001</v>
      </c>
      <c r="BC34">
        <f t="shared" si="25"/>
        <v>54919.4</v>
      </c>
      <c r="BD34">
        <f t="shared" si="25"/>
        <v>60841.90000000002</v>
      </c>
      <c r="BE34">
        <f t="shared" si="25"/>
        <v>53738.50000000001</v>
      </c>
      <c r="BF34">
        <f t="shared" si="25"/>
        <v>47719.900000000016</v>
      </c>
      <c r="BG34">
        <f t="shared" si="25"/>
        <v>55141.6</v>
      </c>
      <c r="BH34">
        <f t="shared" si="25"/>
        <v>58310.499999999985</v>
      </c>
      <c r="BI34">
        <f t="shared" si="25"/>
        <v>71272.79999999999</v>
      </c>
      <c r="BJ34">
        <f t="shared" si="25"/>
        <v>78911.09999999999</v>
      </c>
      <c r="BK34">
        <f t="shared" si="25"/>
        <v>79117.50000000001</v>
      </c>
      <c r="BL34">
        <f t="shared" si="25"/>
        <v>55181.90000000001</v>
      </c>
      <c r="BM34">
        <f t="shared" si="25"/>
        <v>65327.9</v>
      </c>
      <c r="BN34">
        <f t="shared" si="25"/>
        <v>76292.20000000001</v>
      </c>
      <c r="BO34">
        <f t="shared" si="25"/>
        <v>79356.6</v>
      </c>
      <c r="BP34">
        <f t="shared" si="25"/>
        <v>83665</v>
      </c>
      <c r="BQ34">
        <f aca="true" t="shared" si="26" ref="BQ34:BV34">BQ32+BQ33</f>
        <v>86713.56</v>
      </c>
      <c r="BR34">
        <f t="shared" si="26"/>
        <v>81090</v>
      </c>
      <c r="BS34">
        <f t="shared" si="26"/>
        <v>80011</v>
      </c>
      <c r="BT34">
        <f t="shared" si="26"/>
        <v>89446</v>
      </c>
      <c r="BU34">
        <f t="shared" si="26"/>
        <v>85099</v>
      </c>
      <c r="BV34">
        <f t="shared" si="26"/>
        <v>88767</v>
      </c>
    </row>
    <row r="35" spans="1:74" ht="12.75">
      <c r="A35" t="s">
        <v>122</v>
      </c>
      <c r="B35" t="s">
        <v>141</v>
      </c>
      <c r="C35" t="s">
        <v>101</v>
      </c>
      <c r="D35">
        <f>données_emplois!C51</f>
        <v>981.9</v>
      </c>
      <c r="E35">
        <f>données_emplois!D51</f>
        <v>1326.2</v>
      </c>
      <c r="F35">
        <f>données_emplois!E51</f>
        <v>1674.8</v>
      </c>
      <c r="G35">
        <f>données_emplois!F51</f>
        <v>1621.3</v>
      </c>
      <c r="H35">
        <f>données_emplois!G51</f>
        <v>1627.9</v>
      </c>
      <c r="I35">
        <f>données_emplois!H51</f>
        <v>1697.4</v>
      </c>
      <c r="J35">
        <f>données_emplois!I51</f>
        <v>2005.5</v>
      </c>
      <c r="K35">
        <f>données_emplois!J51</f>
        <v>2160.2</v>
      </c>
      <c r="L35">
        <f>données_emplois!K51</f>
        <v>2457.5</v>
      </c>
      <c r="M35">
        <f>données_emplois!L51</f>
        <v>2791.1</v>
      </c>
      <c r="N35">
        <f>données_emplois!M51</f>
        <v>3203.9</v>
      </c>
      <c r="O35">
        <f>données_emplois!N51</f>
        <v>3895.5</v>
      </c>
      <c r="P35">
        <f>données_emplois!O51</f>
        <v>4078.1</v>
      </c>
      <c r="Q35">
        <f>données_emplois!P51</f>
        <v>4269.5</v>
      </c>
      <c r="R35">
        <f>données_emplois!Q51</f>
        <v>4632.2</v>
      </c>
      <c r="S35">
        <f>données_emplois!R51</f>
        <v>5334.2</v>
      </c>
      <c r="T35">
        <f>données_emplois!S51</f>
        <v>5957.4</v>
      </c>
      <c r="U35">
        <f>données_emplois!T51</f>
        <v>6649.2</v>
      </c>
      <c r="V35">
        <f>données_emplois!U51</f>
        <v>7355</v>
      </c>
      <c r="W35">
        <f>données_emplois!V51</f>
        <v>7445.3</v>
      </c>
      <c r="X35">
        <f>données_emplois!W51</f>
        <v>8939.4</v>
      </c>
      <c r="Y35">
        <f>données_emplois!X51</f>
        <v>9649.4</v>
      </c>
      <c r="Z35">
        <f>données_emplois!Y51</f>
        <v>11613.3</v>
      </c>
      <c r="AA35">
        <f>données_emplois!Z51</f>
        <v>12528.7</v>
      </c>
      <c r="AB35">
        <f>données_emplois!AA51</f>
        <v>14694.5</v>
      </c>
      <c r="AC35">
        <f>données_emplois!AB51</f>
        <v>14417.5</v>
      </c>
      <c r="AD35">
        <f>données_emplois!AC51</f>
        <v>15593.4</v>
      </c>
      <c r="AE35">
        <f>données_emplois!AD51</f>
        <v>17278.5</v>
      </c>
      <c r="AF35">
        <f>données_emplois!AE51</f>
        <v>21289.3</v>
      </c>
      <c r="AG35">
        <f>données_emplois!AF51</f>
        <v>23633.1</v>
      </c>
      <c r="AH35">
        <f>données_emplois!AG51</f>
        <v>26298.5</v>
      </c>
      <c r="AI35">
        <f>données_emplois!AH51</f>
        <v>28322.6</v>
      </c>
      <c r="AJ35">
        <f>données_emplois!AI51</f>
        <v>27603.8</v>
      </c>
      <c r="AK35">
        <f>données_emplois!AJ51</f>
        <v>31453.3</v>
      </c>
      <c r="AL35">
        <f>données_emplois!AK51</f>
        <v>34939.9</v>
      </c>
      <c r="AM35">
        <f>données_emplois!AL51</f>
        <v>43902.2</v>
      </c>
      <c r="AN35">
        <f>données_emplois!AM51</f>
        <v>51977</v>
      </c>
      <c r="AO35">
        <f>données_emplois!AN51</f>
        <v>73462.1</v>
      </c>
      <c r="AP35">
        <f>données_emplois!AO51</f>
        <v>76231.9</v>
      </c>
      <c r="AQ35">
        <f>données_emplois!AP51</f>
        <v>94648</v>
      </c>
      <c r="AR35">
        <f>données_emplois!AQ51</f>
        <v>98403.3</v>
      </c>
      <c r="AS35">
        <f>données_emplois!AR51</f>
        <v>100388.3</v>
      </c>
      <c r="AT35">
        <f>données_emplois!AS51</f>
        <v>105473.9</v>
      </c>
      <c r="AU35">
        <f>données_emplois!AT51</f>
        <v>114026.3</v>
      </c>
      <c r="AV35">
        <f>données_emplois!AU51</f>
        <v>108589.3</v>
      </c>
      <c r="AW35">
        <f>données_emplois!AV51</f>
        <v>114355.9</v>
      </c>
      <c r="AX35">
        <f>données_emplois!AW51</f>
        <v>117828.5</v>
      </c>
      <c r="AY35">
        <f>données_emplois!AX51</f>
        <v>122451.1</v>
      </c>
      <c r="AZ35">
        <f>données_emplois!AY51</f>
        <v>133182.6</v>
      </c>
      <c r="BA35">
        <f>données_emplois!AZ51</f>
        <v>151984.5</v>
      </c>
      <c r="BB35">
        <f>données_emplois!BA51</f>
        <v>162568.9</v>
      </c>
      <c r="BC35">
        <f>données_emplois!BB51</f>
        <v>161537.8</v>
      </c>
      <c r="BD35">
        <f>données_emplois!BC51</f>
        <v>170266.8</v>
      </c>
      <c r="BE35">
        <f>données_emplois!BD51</f>
        <v>167805.5</v>
      </c>
      <c r="BF35">
        <f>données_emplois!BE51</f>
        <v>183689</v>
      </c>
      <c r="BG35">
        <f>données_emplois!BF51</f>
        <v>186707.3</v>
      </c>
      <c r="BH35">
        <f>données_emplois!BG51</f>
        <v>187683.8</v>
      </c>
      <c r="BI35">
        <f>données_emplois!BH51</f>
        <v>188950.1</v>
      </c>
      <c r="BJ35">
        <f>données_emplois!BI51</f>
        <v>207253.1</v>
      </c>
      <c r="BK35">
        <f>données_emplois!BJ51</f>
        <v>190459.8</v>
      </c>
      <c r="BL35">
        <f>données_emplois!BK51</f>
        <v>191216.1</v>
      </c>
      <c r="BM35">
        <f>données_emplois!BL51</f>
        <v>209158.3</v>
      </c>
      <c r="BN35">
        <f>données_emplois!BM51</f>
        <v>212946.6</v>
      </c>
      <c r="BO35">
        <f>données_emplois!BN51</f>
        <v>201340.2</v>
      </c>
      <c r="BP35">
        <f>données_emplois!BO51</f>
        <v>223114.57</v>
      </c>
      <c r="BQ35">
        <f>données_emplois!BP51</f>
        <v>227552.63</v>
      </c>
      <c r="BR35">
        <f>données_emplois!BQ51</f>
        <v>249606.31</v>
      </c>
      <c r="BS35">
        <f>données_emplois!BR51</f>
        <v>261448.28</v>
      </c>
      <c r="BT35">
        <f>données_emplois!BS51</f>
        <v>270541.07</v>
      </c>
      <c r="BU35">
        <f>données_emplois!BT51</f>
        <v>269850.44</v>
      </c>
      <c r="BV35">
        <f>données_emplois!BU51</f>
        <v>293563.55</v>
      </c>
    </row>
    <row r="36" spans="1:74" ht="12.75">
      <c r="A36" t="s">
        <v>122</v>
      </c>
      <c r="B36" t="s">
        <v>141</v>
      </c>
      <c r="C36" t="s">
        <v>102</v>
      </c>
      <c r="D36">
        <f>données_emplois!C52</f>
        <v>141.2</v>
      </c>
      <c r="E36">
        <f>données_emplois!D52</f>
        <v>176</v>
      </c>
      <c r="F36">
        <f>données_emplois!E52</f>
        <v>180.6</v>
      </c>
      <c r="G36">
        <f>données_emplois!F52</f>
        <v>274.5</v>
      </c>
      <c r="H36">
        <f>données_emplois!G52</f>
        <v>317.8</v>
      </c>
      <c r="I36">
        <f>données_emplois!H52</f>
        <v>323.8</v>
      </c>
      <c r="J36">
        <f>données_emplois!I52</f>
        <v>296.5</v>
      </c>
      <c r="K36">
        <f>données_emplois!J52</f>
        <v>343.2</v>
      </c>
      <c r="L36">
        <f>données_emplois!K52</f>
        <v>489.8</v>
      </c>
      <c r="M36">
        <f>données_emplois!L52</f>
        <v>640.8</v>
      </c>
      <c r="N36">
        <f>données_emplois!M52</f>
        <v>663.8</v>
      </c>
      <c r="O36">
        <f>données_emplois!N52</f>
        <v>685.8</v>
      </c>
      <c r="P36">
        <f>données_emplois!O52</f>
        <v>750.2</v>
      </c>
      <c r="Q36">
        <f>données_emplois!P52</f>
        <v>680.1</v>
      </c>
      <c r="R36">
        <f>données_emplois!Q52</f>
        <v>810.8</v>
      </c>
      <c r="S36">
        <f>données_emplois!R52</f>
        <v>964.5</v>
      </c>
      <c r="T36">
        <f>données_emplois!S52</f>
        <v>1062.6</v>
      </c>
      <c r="U36">
        <f>données_emplois!T52</f>
        <v>1143.1</v>
      </c>
      <c r="V36">
        <f>données_emplois!U52</f>
        <v>1185.2</v>
      </c>
      <c r="W36">
        <f>données_emplois!V52</f>
        <v>1481.5</v>
      </c>
      <c r="X36">
        <f>données_emplois!W52</f>
        <v>1994.3</v>
      </c>
      <c r="Y36">
        <f>données_emplois!X52</f>
        <v>1952.7</v>
      </c>
      <c r="Z36">
        <f>données_emplois!Y52</f>
        <v>1746.3</v>
      </c>
      <c r="AA36">
        <f>données_emplois!Z52</f>
        <v>1674.5</v>
      </c>
      <c r="AB36">
        <f>données_emplois!AA52</f>
        <v>2907.3</v>
      </c>
      <c r="AC36">
        <f>données_emplois!AB52</f>
        <v>3569.3</v>
      </c>
      <c r="AD36">
        <f>données_emplois!AC52</f>
        <v>3031.5</v>
      </c>
      <c r="AE36">
        <f>données_emplois!AD52</f>
        <v>4000</v>
      </c>
      <c r="AF36">
        <f>données_emplois!AE52</f>
        <v>4857.4</v>
      </c>
      <c r="AG36">
        <f>données_emplois!AF52</f>
        <v>4653.8</v>
      </c>
      <c r="AH36">
        <f>données_emplois!AG52</f>
        <v>5740.6</v>
      </c>
      <c r="AI36">
        <f>données_emplois!AH52</f>
        <v>7350</v>
      </c>
      <c r="AJ36">
        <f>données_emplois!AI52</f>
        <v>9643.4</v>
      </c>
      <c r="AK36">
        <f>données_emplois!AJ52</f>
        <v>7926.9</v>
      </c>
      <c r="AL36">
        <f>données_emplois!AK52</f>
        <v>11164.8</v>
      </c>
      <c r="AM36">
        <f>données_emplois!AL52</f>
        <v>12613.1</v>
      </c>
      <c r="AN36">
        <f>données_emplois!AM52</f>
        <v>14331.9</v>
      </c>
      <c r="AO36">
        <f>données_emplois!AN52</f>
        <v>16480.3</v>
      </c>
      <c r="AP36">
        <f>données_emplois!AO52</f>
        <v>16280.7</v>
      </c>
      <c r="AQ36">
        <f>données_emplois!AP52</f>
        <v>19448.2</v>
      </c>
      <c r="AR36">
        <f>données_emplois!AQ52</f>
        <v>23961.8</v>
      </c>
      <c r="AS36">
        <f>données_emplois!AR52</f>
        <v>21711.5</v>
      </c>
      <c r="AT36">
        <f>données_emplois!AS52</f>
        <v>19482.3</v>
      </c>
      <c r="AU36">
        <f>données_emplois!AT52</f>
        <v>18316.1</v>
      </c>
      <c r="AV36">
        <f>données_emplois!AU52</f>
        <v>22209.8</v>
      </c>
      <c r="AW36">
        <f>données_emplois!AV52</f>
        <v>27235.4</v>
      </c>
      <c r="AX36">
        <f>données_emplois!AW52</f>
        <v>26765.7</v>
      </c>
      <c r="AY36">
        <f>données_emplois!AX52</f>
        <v>22109.3</v>
      </c>
      <c r="AZ36">
        <f>données_emplois!AY52</f>
        <v>25440.4</v>
      </c>
      <c r="BA36">
        <f>données_emplois!AZ52</f>
        <v>20179.6</v>
      </c>
      <c r="BB36">
        <f>données_emplois!BA52</f>
        <v>18023.9</v>
      </c>
      <c r="BC36">
        <f>données_emplois!BB52</f>
        <v>23107.5</v>
      </c>
      <c r="BD36">
        <f>données_emplois!BC52</f>
        <v>17011.8</v>
      </c>
      <c r="BE36">
        <f>données_emplois!BD52</f>
        <v>25560.6</v>
      </c>
      <c r="BF36">
        <f>données_emplois!BE52</f>
        <v>29190.3</v>
      </c>
      <c r="BG36">
        <f>données_emplois!BF52</f>
        <v>31862.7</v>
      </c>
      <c r="BH36">
        <f>données_emplois!BG52</f>
        <v>39864.3</v>
      </c>
      <c r="BI36">
        <f>données_emplois!BH52</f>
        <v>35226.1</v>
      </c>
      <c r="BJ36">
        <f>données_emplois!BI52</f>
        <v>32603</v>
      </c>
      <c r="BK36">
        <f>données_emplois!BJ52</f>
        <v>56532.9</v>
      </c>
      <c r="BL36">
        <f>données_emplois!BK52</f>
        <v>48760.3</v>
      </c>
      <c r="BM36">
        <f>données_emplois!BL52</f>
        <v>41397.9</v>
      </c>
      <c r="BN36">
        <f>données_emplois!BM52</f>
        <v>42846.7</v>
      </c>
      <c r="BO36">
        <f>données_emplois!BN52</f>
        <v>37525.9</v>
      </c>
      <c r="BP36">
        <f>données_emplois!BO52</f>
        <v>23148</v>
      </c>
      <c r="BQ36">
        <f>données_emplois!BP52</f>
        <v>24717</v>
      </c>
      <c r="BR36">
        <f>données_emplois!BQ52</f>
        <v>34421</v>
      </c>
      <c r="BS36">
        <f>données_emplois!BR52</f>
        <v>25554</v>
      </c>
      <c r="BT36">
        <f>données_emplois!BS52</f>
        <v>13321</v>
      </c>
      <c r="BU36">
        <f>données_emplois!BT52</f>
        <v>23441</v>
      </c>
      <c r="BV36">
        <f>données_emplois!BU52</f>
        <v>20608</v>
      </c>
    </row>
    <row r="37" spans="1:74" s="3" customFormat="1" ht="12.75">
      <c r="A37" s="3" t="s">
        <v>122</v>
      </c>
      <c r="B37" t="s">
        <v>141</v>
      </c>
      <c r="C37" s="3" t="s">
        <v>103</v>
      </c>
      <c r="D37" s="3">
        <f>D35+D36</f>
        <v>1123.1</v>
      </c>
      <c r="E37" s="3">
        <f aca="true" t="shared" si="27" ref="E37:BP37">E35+E36</f>
        <v>1502.2</v>
      </c>
      <c r="F37" s="3">
        <f t="shared" si="27"/>
        <v>1855.3999999999999</v>
      </c>
      <c r="G37" s="3">
        <f t="shared" si="27"/>
        <v>1895.8</v>
      </c>
      <c r="H37" s="3">
        <f t="shared" si="27"/>
        <v>1945.7</v>
      </c>
      <c r="I37" s="3">
        <f t="shared" si="27"/>
        <v>2021.2</v>
      </c>
      <c r="J37" s="3">
        <f t="shared" si="27"/>
        <v>2302</v>
      </c>
      <c r="K37" s="3">
        <f t="shared" si="27"/>
        <v>2503.3999999999996</v>
      </c>
      <c r="L37" s="3">
        <f t="shared" si="27"/>
        <v>2947.3</v>
      </c>
      <c r="M37" s="3">
        <f t="shared" si="27"/>
        <v>3431.8999999999996</v>
      </c>
      <c r="N37" s="3">
        <f t="shared" si="27"/>
        <v>3867.7</v>
      </c>
      <c r="O37" s="3">
        <f t="shared" si="27"/>
        <v>4581.3</v>
      </c>
      <c r="P37" s="3">
        <f t="shared" si="27"/>
        <v>4828.3</v>
      </c>
      <c r="Q37" s="3">
        <f t="shared" si="27"/>
        <v>4949.6</v>
      </c>
      <c r="R37" s="3">
        <f t="shared" si="27"/>
        <v>5443</v>
      </c>
      <c r="S37" s="3">
        <f t="shared" si="27"/>
        <v>6298.7</v>
      </c>
      <c r="T37" s="3">
        <f t="shared" si="27"/>
        <v>7020</v>
      </c>
      <c r="U37" s="3">
        <f t="shared" si="27"/>
        <v>7792.299999999999</v>
      </c>
      <c r="V37" s="3">
        <f t="shared" si="27"/>
        <v>8540.2</v>
      </c>
      <c r="W37" s="3">
        <f t="shared" si="27"/>
        <v>8926.8</v>
      </c>
      <c r="X37" s="3">
        <f t="shared" si="27"/>
        <v>10933.699999999999</v>
      </c>
      <c r="Y37" s="3">
        <f t="shared" si="27"/>
        <v>11602.1</v>
      </c>
      <c r="Z37" s="3">
        <f t="shared" si="27"/>
        <v>13359.599999999999</v>
      </c>
      <c r="AA37" s="3">
        <f t="shared" si="27"/>
        <v>14203.2</v>
      </c>
      <c r="AB37" s="3">
        <f t="shared" si="27"/>
        <v>17601.8</v>
      </c>
      <c r="AC37" s="3">
        <f t="shared" si="27"/>
        <v>17986.8</v>
      </c>
      <c r="AD37" s="3">
        <f t="shared" si="27"/>
        <v>18624.9</v>
      </c>
      <c r="AE37" s="3">
        <f t="shared" si="27"/>
        <v>21278.5</v>
      </c>
      <c r="AF37" s="3">
        <f t="shared" si="27"/>
        <v>26146.699999999997</v>
      </c>
      <c r="AG37" s="3">
        <f t="shared" si="27"/>
        <v>28286.899999999998</v>
      </c>
      <c r="AH37" s="3">
        <f t="shared" si="27"/>
        <v>32039.1</v>
      </c>
      <c r="AI37" s="3">
        <f t="shared" si="27"/>
        <v>35672.6</v>
      </c>
      <c r="AJ37" s="3">
        <f t="shared" si="27"/>
        <v>37247.2</v>
      </c>
      <c r="AK37" s="3">
        <f t="shared" si="27"/>
        <v>39380.2</v>
      </c>
      <c r="AL37" s="3">
        <f t="shared" si="27"/>
        <v>46104.7</v>
      </c>
      <c r="AM37" s="3">
        <f t="shared" si="27"/>
        <v>56515.299999999996</v>
      </c>
      <c r="AN37" s="3">
        <f t="shared" si="27"/>
        <v>66308.9</v>
      </c>
      <c r="AO37" s="3">
        <f t="shared" si="27"/>
        <v>89942.40000000001</v>
      </c>
      <c r="AP37" s="3">
        <f t="shared" si="27"/>
        <v>92512.59999999999</v>
      </c>
      <c r="AQ37" s="3">
        <f t="shared" si="27"/>
        <v>114096.2</v>
      </c>
      <c r="AR37" s="3">
        <f t="shared" si="27"/>
        <v>122365.1</v>
      </c>
      <c r="AS37" s="3">
        <f t="shared" si="27"/>
        <v>122099.8</v>
      </c>
      <c r="AT37" s="3">
        <f t="shared" si="27"/>
        <v>124956.2</v>
      </c>
      <c r="AU37" s="3">
        <f t="shared" si="27"/>
        <v>132342.4</v>
      </c>
      <c r="AV37" s="3">
        <f t="shared" si="27"/>
        <v>130799.1</v>
      </c>
      <c r="AW37" s="3">
        <f t="shared" si="27"/>
        <v>141591.3</v>
      </c>
      <c r="AX37" s="3">
        <f t="shared" si="27"/>
        <v>144594.2</v>
      </c>
      <c r="AY37" s="3">
        <f t="shared" si="27"/>
        <v>144560.4</v>
      </c>
      <c r="AZ37" s="3">
        <f t="shared" si="27"/>
        <v>158623</v>
      </c>
      <c r="BA37" s="3">
        <f t="shared" si="27"/>
        <v>172164.1</v>
      </c>
      <c r="BB37" s="3">
        <f t="shared" si="27"/>
        <v>180592.8</v>
      </c>
      <c r="BC37" s="3">
        <f t="shared" si="27"/>
        <v>184645.3</v>
      </c>
      <c r="BD37" s="3">
        <f t="shared" si="27"/>
        <v>187278.59999999998</v>
      </c>
      <c r="BE37" s="3">
        <f t="shared" si="27"/>
        <v>193366.1</v>
      </c>
      <c r="BF37" s="3">
        <f t="shared" si="27"/>
        <v>212879.3</v>
      </c>
      <c r="BG37" s="3">
        <f t="shared" si="27"/>
        <v>218570</v>
      </c>
      <c r="BH37" s="3">
        <f t="shared" si="27"/>
        <v>227548.09999999998</v>
      </c>
      <c r="BI37" s="3">
        <f t="shared" si="27"/>
        <v>224176.2</v>
      </c>
      <c r="BJ37" s="3">
        <f t="shared" si="27"/>
        <v>239856.1</v>
      </c>
      <c r="BK37" s="3">
        <f t="shared" si="27"/>
        <v>246992.69999999998</v>
      </c>
      <c r="BL37" s="3">
        <f t="shared" si="27"/>
        <v>239976.40000000002</v>
      </c>
      <c r="BM37" s="3">
        <f t="shared" si="27"/>
        <v>250556.19999999998</v>
      </c>
      <c r="BN37" s="3">
        <f t="shared" si="27"/>
        <v>255793.3</v>
      </c>
      <c r="BO37" s="3">
        <f t="shared" si="27"/>
        <v>238866.1</v>
      </c>
      <c r="BP37" s="3">
        <f t="shared" si="27"/>
        <v>246262.57</v>
      </c>
      <c r="BQ37" s="3">
        <f aca="true" t="shared" si="28" ref="BQ37:BV37">BQ35+BQ36</f>
        <v>252269.63</v>
      </c>
      <c r="BR37" s="3">
        <f t="shared" si="28"/>
        <v>284027.31</v>
      </c>
      <c r="BS37" s="3">
        <f t="shared" si="28"/>
        <v>287002.28</v>
      </c>
      <c r="BT37" s="3">
        <f t="shared" si="28"/>
        <v>283862.07</v>
      </c>
      <c r="BU37" s="3">
        <f t="shared" si="28"/>
        <v>293291.44</v>
      </c>
      <c r="BV37" s="3">
        <f t="shared" si="28"/>
        <v>314171.55</v>
      </c>
    </row>
    <row r="38" spans="1:74" ht="12.75">
      <c r="A38" t="s">
        <v>123</v>
      </c>
      <c r="B38" t="s">
        <v>124</v>
      </c>
      <c r="C38" t="s">
        <v>101</v>
      </c>
      <c r="D38">
        <f>données_ressources!C39+données_ressources!C41</f>
        <v>297.20000000000005</v>
      </c>
      <c r="E38">
        <f>données_ressources!D39+données_ressources!D41</f>
        <v>287.7</v>
      </c>
      <c r="F38">
        <f>données_ressources!E39+données_ressources!E41</f>
        <v>264.2</v>
      </c>
      <c r="G38">
        <f>données_ressources!F39+données_ressources!F41</f>
        <v>260.5</v>
      </c>
      <c r="H38">
        <f>données_ressources!G39+données_ressources!G41</f>
        <v>326.6</v>
      </c>
      <c r="I38">
        <f>données_ressources!H39+données_ressources!H41</f>
        <v>264.4</v>
      </c>
      <c r="J38">
        <f>données_ressources!I39+données_ressources!I41</f>
        <v>206.79999999999998</v>
      </c>
      <c r="K38">
        <f>données_ressources!J39+données_ressources!J41</f>
        <v>214.3</v>
      </c>
      <c r="L38">
        <f>données_ressources!K39+données_ressources!K41</f>
        <v>241.10000000000002</v>
      </c>
      <c r="M38">
        <f>données_ressources!L39+données_ressources!L41</f>
        <v>136.5</v>
      </c>
      <c r="N38">
        <f>données_ressources!M39+données_ressources!M41</f>
        <v>229.4</v>
      </c>
      <c r="O38">
        <f>données_ressources!N39+données_ressources!N41</f>
        <v>267.9</v>
      </c>
      <c r="P38">
        <f>données_ressources!O39+données_ressources!O41</f>
        <v>327.90000000000003</v>
      </c>
      <c r="Q38">
        <f>données_ressources!P39+données_ressources!P41</f>
        <v>304.6</v>
      </c>
      <c r="R38">
        <f>données_ressources!Q39+données_ressources!Q41</f>
        <v>350</v>
      </c>
      <c r="S38">
        <f>données_ressources!R39+données_ressources!R41</f>
        <v>426.9</v>
      </c>
      <c r="T38">
        <f>données_ressources!S39+données_ressources!S41</f>
        <v>503.79999999999995</v>
      </c>
      <c r="U38">
        <f>données_ressources!T39+données_ressources!T41</f>
        <v>855.8</v>
      </c>
      <c r="V38">
        <f>données_ressources!U39+données_ressources!U41</f>
        <v>866.4999999999999</v>
      </c>
      <c r="W38">
        <f>données_ressources!V39+données_ressources!V41</f>
        <v>928.2</v>
      </c>
      <c r="X38">
        <f>données_ressources!W39+données_ressources!W41</f>
        <v>1040.5</v>
      </c>
      <c r="Y38">
        <f>données_ressources!X39+données_ressources!X41</f>
        <v>1060.9</v>
      </c>
      <c r="Z38">
        <f>données_ressources!Y39+données_ressources!Y41</f>
        <v>928.8</v>
      </c>
      <c r="AA38">
        <f>données_ressources!Z39+données_ressources!Z41</f>
        <v>1095.1</v>
      </c>
      <c r="AB38">
        <f>données_ressources!AA39+données_ressources!AA41</f>
        <v>1370.6</v>
      </c>
      <c r="AC38">
        <f>données_ressources!AB39+données_ressources!AB41</f>
        <v>1561.5</v>
      </c>
      <c r="AD38">
        <f>données_ressources!AC39+données_ressources!AC41</f>
        <v>2122.7000000000003</v>
      </c>
      <c r="AE38">
        <f>données_ressources!AD39+données_ressources!AD41</f>
        <v>3877</v>
      </c>
      <c r="AF38">
        <f>données_ressources!AE39+données_ressources!AE41</f>
        <v>2477.1000000000004</v>
      </c>
      <c r="AG38">
        <f>données_ressources!AF39+données_ressources!AF41</f>
        <v>2258.6</v>
      </c>
      <c r="AH38">
        <f>données_ressources!AG39+données_ressources!AG41</f>
        <v>2731.7</v>
      </c>
      <c r="AI38">
        <f>données_ressources!AH39+données_ressources!AH41</f>
        <v>2746.3</v>
      </c>
      <c r="AJ38">
        <f>données_ressources!AI39+données_ressources!AI41</f>
        <v>3061.6</v>
      </c>
      <c r="AK38">
        <f>données_ressources!AJ39+données_ressources!AJ41</f>
        <v>4014.3</v>
      </c>
      <c r="AL38">
        <f>données_ressources!AK39+données_ressources!AK41</f>
        <v>4280.6</v>
      </c>
      <c r="AM38">
        <f>données_ressources!AL39+données_ressources!AL41</f>
        <v>5352.1</v>
      </c>
      <c r="AN38">
        <f>données_ressources!AM39+données_ressources!AM41</f>
        <v>3993.2000000000003</v>
      </c>
      <c r="AO38">
        <f>données_ressources!AN39+données_ressources!AN41</f>
        <v>5513.8</v>
      </c>
      <c r="AP38">
        <f>données_ressources!AO39+données_ressources!AO41</f>
        <v>5107.9</v>
      </c>
      <c r="AQ38">
        <f>données_ressources!AP39+données_ressources!AP41</f>
        <v>4945.4</v>
      </c>
      <c r="AR38">
        <f>données_ressources!AQ39+données_ressources!AQ41</f>
        <v>5818.9</v>
      </c>
      <c r="AS38">
        <f>données_ressources!AR39+données_ressources!AR41</f>
        <v>7308.599999999999</v>
      </c>
      <c r="AT38">
        <f>données_ressources!AS39+données_ressources!AS41</f>
        <v>7762.500000000001</v>
      </c>
      <c r="AU38">
        <f>données_ressources!AT39+données_ressources!AT41</f>
        <v>10158.9</v>
      </c>
      <c r="AV38">
        <f>données_ressources!AU39+données_ressources!AU41</f>
        <v>17567.800000000003</v>
      </c>
      <c r="AW38">
        <f>données_ressources!AV39+données_ressources!AV41</f>
        <v>9641.5</v>
      </c>
      <c r="AX38">
        <f>données_ressources!AW39+données_ressources!AW41</f>
        <v>8248.3</v>
      </c>
      <c r="AY38">
        <f>données_ressources!AX39+données_ressources!AX41</f>
        <v>10875</v>
      </c>
      <c r="AZ38">
        <f>données_ressources!AY39+données_ressources!AY41</f>
        <v>14020.5</v>
      </c>
      <c r="BA38">
        <f>données_ressources!AZ39+données_ressources!AZ41</f>
        <v>9717.2</v>
      </c>
      <c r="BB38">
        <f>données_ressources!BA39+données_ressources!BA41</f>
        <v>13884.1</v>
      </c>
      <c r="BC38">
        <f>données_ressources!BB39+données_ressources!BB41</f>
        <v>9115.7</v>
      </c>
      <c r="BD38">
        <f>données_ressources!BC39+données_ressources!BC41</f>
        <v>8701.099999999999</v>
      </c>
      <c r="BE38">
        <f>données_ressources!BD39+données_ressources!BD41</f>
        <v>9056.3</v>
      </c>
      <c r="BF38">
        <f>données_ressources!BE39+données_ressources!BE41</f>
        <v>-32.099999999998545</v>
      </c>
      <c r="BG38">
        <f>données_ressources!BF39+données_ressources!BF41</f>
        <v>9484</v>
      </c>
      <c r="BH38">
        <f>données_ressources!BG39+données_ressources!BG41</f>
        <v>11302.4</v>
      </c>
      <c r="BI38">
        <f>données_ressources!BH39+données_ressources!BH41</f>
        <v>10215.6</v>
      </c>
      <c r="BJ38">
        <f>données_ressources!BI39+données_ressources!BI41</f>
        <v>14097.7</v>
      </c>
      <c r="BK38">
        <f>données_ressources!BJ39+données_ressources!BJ41</f>
        <v>17653</v>
      </c>
      <c r="BL38">
        <f>données_ressources!BK39+données_ressources!BK41</f>
        <v>17875</v>
      </c>
      <c r="BM38">
        <f>données_ressources!BL39+données_ressources!BL41</f>
        <v>17000</v>
      </c>
      <c r="BN38">
        <f>données_ressources!BM39+données_ressources!BM41</f>
        <v>19004.7</v>
      </c>
      <c r="BO38">
        <f>données_ressources!BN39+données_ressources!BN41</f>
        <v>16985.3</v>
      </c>
      <c r="BP38">
        <f>données_ressources!BO39+données_ressources!BO41</f>
        <v>20017</v>
      </c>
      <c r="BQ38">
        <f>données_ressources!BP39+données_ressources!BP41</f>
        <v>18857.539999999997</v>
      </c>
      <c r="BR38">
        <f>données_ressources!BQ39+données_ressources!BQ41</f>
        <v>20820.24</v>
      </c>
      <c r="BS38">
        <f>données_ressources!BR39+données_ressources!BR41</f>
        <v>21125</v>
      </c>
      <c r="BT38">
        <f>données_ressources!BS39+données_ressources!BS41</f>
        <v>28871.65</v>
      </c>
      <c r="BU38">
        <f>données_ressources!BT39+données_ressources!BT41</f>
        <v>18687.12</v>
      </c>
      <c r="BV38">
        <f>données_ressources!BU39+données_ressources!BU41</f>
        <v>19630.69</v>
      </c>
    </row>
    <row r="39" spans="1:74" ht="12.75">
      <c r="A39" t="s">
        <v>123</v>
      </c>
      <c r="B39" t="s">
        <v>124</v>
      </c>
      <c r="C39" t="s">
        <v>102</v>
      </c>
      <c r="D39">
        <f>données_ressources!C40+données_ressources!C42</f>
        <v>8.7</v>
      </c>
      <c r="E39">
        <f>données_ressources!D40+données_ressources!D42</f>
        <v>9.7</v>
      </c>
      <c r="F39">
        <f>données_ressources!E40+données_ressources!E42</f>
        <v>10.8</v>
      </c>
      <c r="G39">
        <f>données_ressources!F40+données_ressources!F42</f>
        <v>12</v>
      </c>
      <c r="H39">
        <f>données_ressources!G40+données_ressources!G42</f>
        <v>13.1</v>
      </c>
      <c r="I39">
        <f>données_ressources!H40+données_ressources!H42</f>
        <v>14.3</v>
      </c>
      <c r="J39">
        <f>données_ressources!I40+données_ressources!I42</f>
        <v>15.6</v>
      </c>
      <c r="K39">
        <f>données_ressources!J40+données_ressources!J42</f>
        <v>17.1</v>
      </c>
      <c r="L39">
        <f>données_ressources!K40+données_ressources!K42</f>
        <v>18.9</v>
      </c>
      <c r="M39">
        <f>données_ressources!L40+données_ressources!L42</f>
        <v>20.9</v>
      </c>
      <c r="N39">
        <f>données_ressources!M40+données_ressources!M42</f>
        <v>23.1</v>
      </c>
      <c r="O39">
        <f>données_ressources!N40+données_ressources!N42</f>
        <v>24</v>
      </c>
      <c r="P39">
        <f>données_ressources!O40+données_ressources!O42</f>
        <v>25.2</v>
      </c>
      <c r="Q39">
        <f>données_ressources!P40+données_ressources!P42</f>
        <v>28.1</v>
      </c>
      <c r="R39">
        <f>données_ressources!Q40+données_ressources!Q42</f>
        <v>31.9</v>
      </c>
      <c r="S39">
        <f>données_ressources!R40+données_ressources!R42</f>
        <v>39.2</v>
      </c>
      <c r="T39">
        <f>données_ressources!S40+données_ressources!S42</f>
        <v>45.1</v>
      </c>
      <c r="U39">
        <f>données_ressources!T40+données_ressources!T42</f>
        <v>50.4</v>
      </c>
      <c r="V39">
        <f>données_ressources!U40+données_ressources!U42</f>
        <v>52.2</v>
      </c>
      <c r="W39">
        <f>données_ressources!V40+données_ressources!V42</f>
        <v>55.1</v>
      </c>
      <c r="X39">
        <f>données_ressources!W40+données_ressources!W42</f>
        <v>61.4</v>
      </c>
      <c r="Y39">
        <f>données_ressources!X40+données_ressources!X42</f>
        <v>67.6</v>
      </c>
      <c r="Z39">
        <f>données_ressources!Y40+données_ressources!Y42</f>
        <v>90.9</v>
      </c>
      <c r="AA39">
        <f>données_ressources!Z40+données_ressources!Z42</f>
        <v>101.5</v>
      </c>
      <c r="AB39">
        <f>données_ressources!AA40+données_ressources!AA42</f>
        <v>112.2</v>
      </c>
      <c r="AC39">
        <f>données_ressources!AB40+données_ressources!AB42</f>
        <v>163.6</v>
      </c>
      <c r="AD39">
        <f>données_ressources!AC40+données_ressources!AC42</f>
        <v>242.7</v>
      </c>
      <c r="AE39">
        <f>données_ressources!AD40+données_ressources!AD42</f>
        <v>278.4</v>
      </c>
      <c r="AF39">
        <f>données_ressources!AE40+données_ressources!AE42</f>
        <v>335.2</v>
      </c>
      <c r="AG39">
        <f>données_ressources!AF40+données_ressources!AF42</f>
        <v>310.5</v>
      </c>
      <c r="AH39">
        <f>données_ressources!AG40+données_ressources!AG42</f>
        <v>414.3</v>
      </c>
      <c r="AI39">
        <f>données_ressources!AH40+données_ressources!AH42</f>
        <v>437.5</v>
      </c>
      <c r="AJ39">
        <f>données_ressources!AI40+données_ressources!AI42</f>
        <v>543.1</v>
      </c>
      <c r="AK39">
        <f>données_ressources!AJ40+données_ressources!AJ42</f>
        <v>744.5</v>
      </c>
      <c r="AL39">
        <f>données_ressources!AK40+données_ressources!AK42</f>
        <v>697.5</v>
      </c>
      <c r="AM39">
        <f>données_ressources!AL40+données_ressources!AL42</f>
        <v>857.2</v>
      </c>
      <c r="AN39">
        <f>données_ressources!AM40+données_ressources!AM42</f>
        <v>877.8</v>
      </c>
      <c r="AO39">
        <f>données_ressources!AN40+données_ressources!AN42</f>
        <v>786</v>
      </c>
      <c r="AP39">
        <f>données_ressources!AO40+données_ressources!AO42</f>
        <v>790</v>
      </c>
      <c r="AQ39">
        <f>données_ressources!AP40+données_ressources!AP42</f>
        <v>830.7</v>
      </c>
      <c r="AR39">
        <f>données_ressources!AQ40+données_ressources!AQ42</f>
        <v>835.8</v>
      </c>
      <c r="AS39">
        <f>données_ressources!AR40+données_ressources!AR42</f>
        <v>1077.4</v>
      </c>
      <c r="AT39">
        <f>données_ressources!AS40+données_ressources!AS42</f>
        <v>773.2</v>
      </c>
      <c r="AU39">
        <f>données_ressources!AT40+données_ressources!AT42</f>
        <v>967.1999999999999</v>
      </c>
      <c r="AV39">
        <f>données_ressources!AU40+données_ressources!AU42</f>
        <v>739</v>
      </c>
      <c r="AW39">
        <f>données_ressources!AV40+données_ressources!AV42</f>
        <v>564</v>
      </c>
      <c r="AX39">
        <f>données_ressources!AW40+données_ressources!AW42</f>
        <v>7898</v>
      </c>
      <c r="AY39">
        <f>données_ressources!AX40+données_ressources!AX42</f>
        <v>1201.4</v>
      </c>
      <c r="AZ39">
        <f>données_ressources!AY40+données_ressources!AY42</f>
        <v>890.5999999999999</v>
      </c>
      <c r="BA39">
        <f>données_ressources!AZ40+données_ressources!AZ42</f>
        <v>1049.9</v>
      </c>
      <c r="BB39">
        <f>données_ressources!BA40+données_ressources!BA42</f>
        <v>-11047.1</v>
      </c>
      <c r="BC39">
        <f>données_ressources!BB40+données_ressources!BB42</f>
        <v>-2856.2000000000003</v>
      </c>
      <c r="BD39">
        <f>données_ressources!BC40+données_ressources!BC42</f>
        <v>-179.0999999999999</v>
      </c>
      <c r="BE39">
        <f>données_ressources!BD40+données_ressources!BD42</f>
        <v>807.3</v>
      </c>
      <c r="BF39">
        <f>données_ressources!BE40+données_ressources!BE42</f>
        <v>811.3</v>
      </c>
      <c r="BG39">
        <f>données_ressources!BF40+données_ressources!BF42</f>
        <v>1095.9</v>
      </c>
      <c r="BH39">
        <f>données_ressources!BG40+données_ressources!BG42</f>
        <v>-484.70000000000005</v>
      </c>
      <c r="BI39">
        <f>données_ressources!BH40+données_ressources!BH42</f>
        <v>2912.3</v>
      </c>
      <c r="BJ39">
        <f>données_ressources!BI40+données_ressources!BI42</f>
        <v>631.3</v>
      </c>
      <c r="BK39">
        <f>données_ressources!BJ40+données_ressources!BJ42</f>
        <v>1029.7</v>
      </c>
      <c r="BL39">
        <f>données_ressources!BK40+données_ressources!BK42</f>
        <v>196.5999999999999</v>
      </c>
      <c r="BM39">
        <f>données_ressources!BL40+données_ressources!BL42</f>
        <v>1378</v>
      </c>
      <c r="BN39">
        <f>données_ressources!BM40+données_ressources!BM42</f>
        <v>-46</v>
      </c>
      <c r="BO39">
        <f>données_ressources!BN40+données_ressources!BN42</f>
        <v>1741.5</v>
      </c>
      <c r="BP39">
        <f>données_ressources!BO40+données_ressources!BO42</f>
        <v>1338</v>
      </c>
      <c r="BQ39">
        <f>données_ressources!BP40+données_ressources!BP42</f>
        <v>1894.6</v>
      </c>
      <c r="BR39">
        <f>données_ressources!BQ40+données_ressources!BQ42</f>
        <v>1892</v>
      </c>
      <c r="BS39">
        <f>données_ressources!BR40+données_ressources!BR42</f>
        <v>2450</v>
      </c>
      <c r="BT39">
        <f>données_ressources!BS40+données_ressources!BS42</f>
        <v>6882.35</v>
      </c>
      <c r="BU39">
        <f>données_ressources!BT40+données_ressources!BT42</f>
        <v>1972</v>
      </c>
      <c r="BV39">
        <f>données_ressources!BU40+données_ressources!BU42</f>
        <v>2496.08</v>
      </c>
    </row>
    <row r="40" spans="1:74" ht="12.75">
      <c r="A40" t="s">
        <v>123</v>
      </c>
      <c r="B40" t="s">
        <v>124</v>
      </c>
      <c r="C40" t="s">
        <v>103</v>
      </c>
      <c r="D40">
        <f>D38+D39</f>
        <v>305.90000000000003</v>
      </c>
      <c r="E40">
        <f aca="true" t="shared" si="29" ref="E40:BP40">E38+E39</f>
        <v>297.4</v>
      </c>
      <c r="F40">
        <f t="shared" si="29"/>
        <v>275</v>
      </c>
      <c r="G40">
        <f t="shared" si="29"/>
        <v>272.5</v>
      </c>
      <c r="H40">
        <f t="shared" si="29"/>
        <v>339.70000000000005</v>
      </c>
      <c r="I40">
        <f t="shared" si="29"/>
        <v>278.7</v>
      </c>
      <c r="J40">
        <f t="shared" si="29"/>
        <v>222.39999999999998</v>
      </c>
      <c r="K40">
        <f t="shared" si="29"/>
        <v>231.4</v>
      </c>
      <c r="L40">
        <f t="shared" si="29"/>
        <v>260</v>
      </c>
      <c r="M40">
        <f t="shared" si="29"/>
        <v>157.4</v>
      </c>
      <c r="N40">
        <f t="shared" si="29"/>
        <v>252.5</v>
      </c>
      <c r="O40">
        <f t="shared" si="29"/>
        <v>291.9</v>
      </c>
      <c r="P40">
        <f t="shared" si="29"/>
        <v>353.1</v>
      </c>
      <c r="Q40">
        <f t="shared" si="29"/>
        <v>332.70000000000005</v>
      </c>
      <c r="R40">
        <f t="shared" si="29"/>
        <v>381.9</v>
      </c>
      <c r="S40">
        <f t="shared" si="29"/>
        <v>466.09999999999997</v>
      </c>
      <c r="T40">
        <f t="shared" si="29"/>
        <v>548.9</v>
      </c>
      <c r="U40">
        <f t="shared" si="29"/>
        <v>906.1999999999999</v>
      </c>
      <c r="V40">
        <f t="shared" si="29"/>
        <v>918.6999999999999</v>
      </c>
      <c r="W40">
        <f t="shared" si="29"/>
        <v>983.3000000000001</v>
      </c>
      <c r="X40">
        <f t="shared" si="29"/>
        <v>1101.9</v>
      </c>
      <c r="Y40">
        <f t="shared" si="29"/>
        <v>1128.5</v>
      </c>
      <c r="Z40">
        <f t="shared" si="29"/>
        <v>1019.6999999999999</v>
      </c>
      <c r="AA40">
        <f t="shared" si="29"/>
        <v>1196.6</v>
      </c>
      <c r="AB40">
        <f t="shared" si="29"/>
        <v>1482.8</v>
      </c>
      <c r="AC40">
        <f t="shared" si="29"/>
        <v>1725.1</v>
      </c>
      <c r="AD40">
        <f t="shared" si="29"/>
        <v>2365.4</v>
      </c>
      <c r="AE40">
        <f t="shared" si="29"/>
        <v>4155.4</v>
      </c>
      <c r="AF40">
        <f t="shared" si="29"/>
        <v>2812.3</v>
      </c>
      <c r="AG40">
        <f t="shared" si="29"/>
        <v>2569.1</v>
      </c>
      <c r="AH40">
        <f t="shared" si="29"/>
        <v>3146</v>
      </c>
      <c r="AI40">
        <f t="shared" si="29"/>
        <v>3183.8</v>
      </c>
      <c r="AJ40">
        <f t="shared" si="29"/>
        <v>3604.7</v>
      </c>
      <c r="AK40">
        <f t="shared" si="29"/>
        <v>4758.8</v>
      </c>
      <c r="AL40">
        <f t="shared" si="29"/>
        <v>4978.1</v>
      </c>
      <c r="AM40">
        <f t="shared" si="29"/>
        <v>6209.3</v>
      </c>
      <c r="AN40">
        <f t="shared" si="29"/>
        <v>4871</v>
      </c>
      <c r="AO40">
        <f t="shared" si="29"/>
        <v>6299.8</v>
      </c>
      <c r="AP40">
        <f t="shared" si="29"/>
        <v>5897.9</v>
      </c>
      <c r="AQ40">
        <f t="shared" si="29"/>
        <v>5776.099999999999</v>
      </c>
      <c r="AR40">
        <f t="shared" si="29"/>
        <v>6654.7</v>
      </c>
      <c r="AS40">
        <f t="shared" si="29"/>
        <v>8386</v>
      </c>
      <c r="AT40">
        <f t="shared" si="29"/>
        <v>8535.7</v>
      </c>
      <c r="AU40">
        <f t="shared" si="29"/>
        <v>11126.1</v>
      </c>
      <c r="AV40">
        <f t="shared" si="29"/>
        <v>18306.800000000003</v>
      </c>
      <c r="AW40">
        <f t="shared" si="29"/>
        <v>10205.5</v>
      </c>
      <c r="AX40">
        <f t="shared" si="29"/>
        <v>16146.3</v>
      </c>
      <c r="AY40">
        <f t="shared" si="29"/>
        <v>12076.4</v>
      </c>
      <c r="AZ40">
        <f t="shared" si="29"/>
        <v>14911.1</v>
      </c>
      <c r="BA40">
        <f t="shared" si="29"/>
        <v>10767.1</v>
      </c>
      <c r="BB40">
        <f t="shared" si="29"/>
        <v>2837</v>
      </c>
      <c r="BC40">
        <f t="shared" si="29"/>
        <v>6259.5</v>
      </c>
      <c r="BD40">
        <f t="shared" si="29"/>
        <v>8521.999999999998</v>
      </c>
      <c r="BE40">
        <f t="shared" si="29"/>
        <v>9863.599999999999</v>
      </c>
      <c r="BF40">
        <f t="shared" si="29"/>
        <v>779.2000000000014</v>
      </c>
      <c r="BG40">
        <f t="shared" si="29"/>
        <v>10579.9</v>
      </c>
      <c r="BH40">
        <f t="shared" si="29"/>
        <v>10817.699999999999</v>
      </c>
      <c r="BI40">
        <f t="shared" si="29"/>
        <v>13127.900000000001</v>
      </c>
      <c r="BJ40">
        <f t="shared" si="29"/>
        <v>14729</v>
      </c>
      <c r="BK40">
        <f t="shared" si="29"/>
        <v>18682.7</v>
      </c>
      <c r="BL40">
        <f t="shared" si="29"/>
        <v>18071.6</v>
      </c>
      <c r="BM40">
        <f t="shared" si="29"/>
        <v>18378</v>
      </c>
      <c r="BN40">
        <f t="shared" si="29"/>
        <v>18958.7</v>
      </c>
      <c r="BO40">
        <f t="shared" si="29"/>
        <v>18726.8</v>
      </c>
      <c r="BP40">
        <f t="shared" si="29"/>
        <v>21355</v>
      </c>
      <c r="BQ40">
        <f aca="true" t="shared" si="30" ref="BQ40:BV40">BQ38+BQ39</f>
        <v>20752.139999999996</v>
      </c>
      <c r="BR40">
        <f t="shared" si="30"/>
        <v>22712.24</v>
      </c>
      <c r="BS40">
        <f t="shared" si="30"/>
        <v>23575</v>
      </c>
      <c r="BT40">
        <f t="shared" si="30"/>
        <v>35754</v>
      </c>
      <c r="BU40">
        <f t="shared" si="30"/>
        <v>20659.12</v>
      </c>
      <c r="BV40">
        <f t="shared" si="30"/>
        <v>22126.769999999997</v>
      </c>
    </row>
    <row r="41" spans="1:74" ht="12.75">
      <c r="A41" t="s">
        <v>125</v>
      </c>
      <c r="B41" t="s">
        <v>126</v>
      </c>
      <c r="C41" t="s">
        <v>101</v>
      </c>
      <c r="D41">
        <f>D8+D32-D38</f>
        <v>168</v>
      </c>
      <c r="E41">
        <f aca="true" t="shared" si="31" ref="E41:BP41">E8+E32-E38</f>
        <v>280.99999999999994</v>
      </c>
      <c r="F41">
        <f t="shared" si="31"/>
        <v>517.3</v>
      </c>
      <c r="G41">
        <f t="shared" si="31"/>
        <v>654.1</v>
      </c>
      <c r="H41">
        <f t="shared" si="31"/>
        <v>658.7000000000002</v>
      </c>
      <c r="I41">
        <f t="shared" si="31"/>
        <v>719.5</v>
      </c>
      <c r="J41">
        <f t="shared" si="31"/>
        <v>797.3000000000001</v>
      </c>
      <c r="K41">
        <f t="shared" si="31"/>
        <v>957.8999999999999</v>
      </c>
      <c r="L41">
        <f t="shared" si="31"/>
        <v>1069.7999999999997</v>
      </c>
      <c r="M41">
        <f t="shared" si="31"/>
        <v>1509.3</v>
      </c>
      <c r="N41">
        <f t="shared" si="31"/>
        <v>1649.5</v>
      </c>
      <c r="O41">
        <f t="shared" si="31"/>
        <v>1842.3000000000002</v>
      </c>
      <c r="P41">
        <f t="shared" si="31"/>
        <v>1834.7999999999997</v>
      </c>
      <c r="Q41">
        <f t="shared" si="31"/>
        <v>1953.1000000000004</v>
      </c>
      <c r="R41">
        <f t="shared" si="31"/>
        <v>2155.2</v>
      </c>
      <c r="S41">
        <f t="shared" si="31"/>
        <v>2499.6</v>
      </c>
      <c r="T41">
        <f t="shared" si="31"/>
        <v>2620.7</v>
      </c>
      <c r="U41">
        <f t="shared" si="31"/>
        <v>2380.8</v>
      </c>
      <c r="V41">
        <f t="shared" si="31"/>
        <v>2567.4</v>
      </c>
      <c r="W41">
        <f t="shared" si="31"/>
        <v>2823.499999999999</v>
      </c>
      <c r="X41">
        <f t="shared" si="31"/>
        <v>2418.5999999999995</v>
      </c>
      <c r="Y41">
        <f t="shared" si="31"/>
        <v>3257.4999999999995</v>
      </c>
      <c r="Z41">
        <f t="shared" si="31"/>
        <v>3458.3999999999996</v>
      </c>
      <c r="AA41">
        <f t="shared" si="31"/>
        <v>3965.9999999999995</v>
      </c>
      <c r="AB41">
        <f t="shared" si="31"/>
        <v>5452.899999999998</v>
      </c>
      <c r="AC41">
        <f t="shared" si="31"/>
        <v>6437.6</v>
      </c>
      <c r="AD41">
        <f t="shared" si="31"/>
        <v>5644.0999999999985</v>
      </c>
      <c r="AE41">
        <f t="shared" si="31"/>
        <v>6595.699999999999</v>
      </c>
      <c r="AF41">
        <f t="shared" si="31"/>
        <v>9419.4</v>
      </c>
      <c r="AG41">
        <f t="shared" si="31"/>
        <v>10883.699999999999</v>
      </c>
      <c r="AH41">
        <f t="shared" si="31"/>
        <v>12568.3</v>
      </c>
      <c r="AI41">
        <f t="shared" si="31"/>
        <v>14010.100000000002</v>
      </c>
      <c r="AJ41">
        <f t="shared" si="31"/>
        <v>16464.400000000005</v>
      </c>
      <c r="AK41">
        <f t="shared" si="31"/>
        <v>17159.500000000004</v>
      </c>
      <c r="AL41">
        <f t="shared" si="31"/>
        <v>17808.699999999997</v>
      </c>
      <c r="AM41">
        <f t="shared" si="31"/>
        <v>17702.699999999997</v>
      </c>
      <c r="AN41">
        <f t="shared" si="31"/>
        <v>20987.100000000002</v>
      </c>
      <c r="AO41">
        <f t="shared" si="31"/>
        <v>22034.000000000004</v>
      </c>
      <c r="AP41">
        <f t="shared" si="31"/>
        <v>27283.500000000007</v>
      </c>
      <c r="AQ41">
        <f t="shared" si="31"/>
        <v>31371.000000000007</v>
      </c>
      <c r="AR41">
        <f t="shared" si="31"/>
        <v>34753.4</v>
      </c>
      <c r="AS41">
        <f t="shared" si="31"/>
        <v>34576.1</v>
      </c>
      <c r="AT41">
        <f t="shared" si="31"/>
        <v>34617.3</v>
      </c>
      <c r="AU41">
        <f t="shared" si="31"/>
        <v>29321.299999999996</v>
      </c>
      <c r="AV41">
        <f t="shared" si="31"/>
        <v>24462.09999999999</v>
      </c>
      <c r="AW41">
        <f t="shared" si="31"/>
        <v>33819.8</v>
      </c>
      <c r="AX41">
        <f t="shared" si="31"/>
        <v>41170.59999999999</v>
      </c>
      <c r="AY41">
        <f t="shared" si="31"/>
        <v>41672.899999999994</v>
      </c>
      <c r="AZ41">
        <f t="shared" si="31"/>
        <v>44669.1</v>
      </c>
      <c r="BA41">
        <f t="shared" si="31"/>
        <v>52483.600000000006</v>
      </c>
      <c r="BB41">
        <f t="shared" si="31"/>
        <v>54534.10000000001</v>
      </c>
      <c r="BC41">
        <f t="shared" si="31"/>
        <v>64233.40000000001</v>
      </c>
      <c r="BD41">
        <f t="shared" si="31"/>
        <v>70071.70000000001</v>
      </c>
      <c r="BE41">
        <f t="shared" si="31"/>
        <v>65453.8</v>
      </c>
      <c r="BF41">
        <f t="shared" si="31"/>
        <v>70498</v>
      </c>
      <c r="BG41">
        <f t="shared" si="31"/>
        <v>68717.3</v>
      </c>
      <c r="BH41">
        <f t="shared" si="31"/>
        <v>75341</v>
      </c>
      <c r="BI41">
        <f t="shared" si="31"/>
        <v>84526.7</v>
      </c>
      <c r="BJ41">
        <f t="shared" si="31"/>
        <v>88052.4</v>
      </c>
      <c r="BK41">
        <f t="shared" si="31"/>
        <v>90063.20000000001</v>
      </c>
      <c r="BL41">
        <f t="shared" si="31"/>
        <v>64896.90000000001</v>
      </c>
      <c r="BM41">
        <f t="shared" si="31"/>
        <v>66150.9</v>
      </c>
      <c r="BN41">
        <f t="shared" si="31"/>
        <v>79802.59999999999</v>
      </c>
      <c r="BO41">
        <f t="shared" si="31"/>
        <v>85587.3</v>
      </c>
      <c r="BP41">
        <f t="shared" si="31"/>
        <v>88244</v>
      </c>
      <c r="BQ41">
        <f aca="true" t="shared" si="32" ref="BQ41:BS42">BQ8+BQ32-BQ38</f>
        <v>81365.02</v>
      </c>
      <c r="BR41">
        <f t="shared" si="32"/>
        <v>70546.76</v>
      </c>
      <c r="BS41">
        <f t="shared" si="32"/>
        <v>69705</v>
      </c>
      <c r="BT41">
        <f aca="true" t="shared" si="33" ref="BT41:BV42">BT8+BT32-BT38</f>
        <v>70134.35</v>
      </c>
      <c r="BU41">
        <f t="shared" si="33"/>
        <v>77229.88</v>
      </c>
      <c r="BV41">
        <f t="shared" si="33"/>
        <v>88743.31</v>
      </c>
    </row>
    <row r="42" spans="1:74" ht="12.75">
      <c r="A42" t="s">
        <v>125</v>
      </c>
      <c r="B42" t="s">
        <v>126</v>
      </c>
      <c r="C42" t="s">
        <v>102</v>
      </c>
      <c r="D42">
        <f>D9+D33-D39</f>
        <v>35.79999999999998</v>
      </c>
      <c r="E42">
        <f aca="true" t="shared" si="34" ref="E42:BP42">E9+E33-E39</f>
        <v>42.300000000000026</v>
      </c>
      <c r="F42">
        <f t="shared" si="34"/>
        <v>64.30000000000001</v>
      </c>
      <c r="G42">
        <f t="shared" si="34"/>
        <v>81.30000000000005</v>
      </c>
      <c r="H42">
        <f t="shared" si="34"/>
        <v>78.40000000000003</v>
      </c>
      <c r="I42">
        <f t="shared" si="34"/>
        <v>63.90000000000002</v>
      </c>
      <c r="J42">
        <f t="shared" si="34"/>
        <v>83.40000000000003</v>
      </c>
      <c r="K42">
        <f t="shared" si="34"/>
        <v>104.70000000000002</v>
      </c>
      <c r="L42">
        <f t="shared" si="34"/>
        <v>147.00000000000003</v>
      </c>
      <c r="M42">
        <f t="shared" si="34"/>
        <v>140.30000000000004</v>
      </c>
      <c r="N42">
        <f t="shared" si="34"/>
        <v>121.60000000000011</v>
      </c>
      <c r="O42">
        <f t="shared" si="34"/>
        <v>124.20000000000002</v>
      </c>
      <c r="P42">
        <f t="shared" si="34"/>
        <v>131.19999999999982</v>
      </c>
      <c r="Q42">
        <f t="shared" si="34"/>
        <v>137.50000000000003</v>
      </c>
      <c r="R42">
        <f t="shared" si="34"/>
        <v>142.29999999999993</v>
      </c>
      <c r="S42">
        <f t="shared" si="34"/>
        <v>148.79999999999973</v>
      </c>
      <c r="T42">
        <f t="shared" si="34"/>
        <v>188.09999999999937</v>
      </c>
      <c r="U42">
        <f t="shared" si="34"/>
        <v>195.39999999999944</v>
      </c>
      <c r="V42">
        <f t="shared" si="34"/>
        <v>237.89999999999992</v>
      </c>
      <c r="W42">
        <f t="shared" si="34"/>
        <v>294.4000000000001</v>
      </c>
      <c r="X42">
        <f t="shared" si="34"/>
        <v>446.60000000000014</v>
      </c>
      <c r="Y42">
        <f t="shared" si="34"/>
        <v>647.9999999999987</v>
      </c>
      <c r="Z42">
        <f t="shared" si="34"/>
        <v>935.3000000000008</v>
      </c>
      <c r="AA42">
        <f t="shared" si="34"/>
        <v>1030.899999999999</v>
      </c>
      <c r="AB42">
        <f t="shared" si="34"/>
        <v>861</v>
      </c>
      <c r="AC42">
        <f t="shared" si="34"/>
        <v>1869.1000000000022</v>
      </c>
      <c r="AD42">
        <f t="shared" si="34"/>
        <v>1681.5000000000011</v>
      </c>
      <c r="AE42">
        <f t="shared" si="34"/>
        <v>1425.9</v>
      </c>
      <c r="AF42">
        <f t="shared" si="34"/>
        <v>928.700000000001</v>
      </c>
      <c r="AG42">
        <f t="shared" si="34"/>
        <v>1473.2999999999995</v>
      </c>
      <c r="AH42">
        <f t="shared" si="34"/>
        <v>1798.6999999999973</v>
      </c>
      <c r="AI42">
        <f t="shared" si="34"/>
        <v>3319.099999999995</v>
      </c>
      <c r="AJ42">
        <f t="shared" si="34"/>
        <v>3457.7000000000003</v>
      </c>
      <c r="AK42">
        <f t="shared" si="34"/>
        <v>5970.699999999999</v>
      </c>
      <c r="AL42">
        <f t="shared" si="34"/>
        <v>5187.499999999998</v>
      </c>
      <c r="AM42">
        <f t="shared" si="34"/>
        <v>5157.400000000004</v>
      </c>
      <c r="AN42">
        <f t="shared" si="34"/>
        <v>4653.200000000002</v>
      </c>
      <c r="AO42">
        <f t="shared" si="34"/>
        <v>4544.599999999999</v>
      </c>
      <c r="AP42">
        <f t="shared" si="34"/>
        <v>5153.9000000000015</v>
      </c>
      <c r="AQ42">
        <f t="shared" si="34"/>
        <v>5930.500000000005</v>
      </c>
      <c r="AR42">
        <f t="shared" si="34"/>
        <v>4970.200000000003</v>
      </c>
      <c r="AS42">
        <f t="shared" si="34"/>
        <v>8071</v>
      </c>
      <c r="AT42">
        <f t="shared" si="34"/>
        <v>7099.499999999997</v>
      </c>
      <c r="AU42">
        <f t="shared" si="34"/>
        <v>8615.2</v>
      </c>
      <c r="AV42">
        <f t="shared" si="34"/>
        <v>8207.1</v>
      </c>
      <c r="AW42">
        <f t="shared" si="34"/>
        <v>8270.999999999996</v>
      </c>
      <c r="AX42">
        <f t="shared" si="34"/>
        <v>-2983.399999999997</v>
      </c>
      <c r="AY42">
        <f t="shared" si="34"/>
        <v>8338.800000000001</v>
      </c>
      <c r="AZ42">
        <f t="shared" si="34"/>
        <v>9205.200000000003</v>
      </c>
      <c r="BA42">
        <f t="shared" si="34"/>
        <v>10131.100000000004</v>
      </c>
      <c r="BB42">
        <f t="shared" si="34"/>
        <v>23343.90000000001</v>
      </c>
      <c r="BC42">
        <f t="shared" si="34"/>
        <v>18827.5</v>
      </c>
      <c r="BD42">
        <f t="shared" si="34"/>
        <v>15444.50000000002</v>
      </c>
      <c r="BE42">
        <f t="shared" si="34"/>
        <v>12581.900000000001</v>
      </c>
      <c r="BF42">
        <f t="shared" si="34"/>
        <v>9995.700000000015</v>
      </c>
      <c r="BG42">
        <f t="shared" si="34"/>
        <v>13030.999999999996</v>
      </c>
      <c r="BH42">
        <f t="shared" si="34"/>
        <v>12457.399999999998</v>
      </c>
      <c r="BI42">
        <f t="shared" si="34"/>
        <v>10737.7</v>
      </c>
      <c r="BJ42">
        <f t="shared" si="34"/>
        <v>16372.899999999998</v>
      </c>
      <c r="BK42">
        <f t="shared" si="34"/>
        <v>11343.000000000007</v>
      </c>
      <c r="BL42">
        <f t="shared" si="34"/>
        <v>15992.4</v>
      </c>
      <c r="BM42">
        <f t="shared" si="34"/>
        <v>17552</v>
      </c>
      <c r="BN42">
        <f t="shared" si="34"/>
        <v>20465.90000000001</v>
      </c>
      <c r="BO42">
        <f t="shared" si="34"/>
        <v>20923.5</v>
      </c>
      <c r="BP42">
        <f t="shared" si="34"/>
        <v>23924</v>
      </c>
      <c r="BQ42">
        <f t="shared" si="32"/>
        <v>26793.4</v>
      </c>
      <c r="BR42">
        <f t="shared" si="32"/>
        <v>24118</v>
      </c>
      <c r="BS42">
        <f t="shared" si="32"/>
        <v>24579</v>
      </c>
      <c r="BT42">
        <f t="shared" si="33"/>
        <v>21919.65</v>
      </c>
      <c r="BU42">
        <f t="shared" si="33"/>
        <v>26197</v>
      </c>
      <c r="BV42">
        <f t="shared" si="33"/>
        <v>22996.92</v>
      </c>
    </row>
    <row r="43" spans="1:74" ht="12.75">
      <c r="A43" t="s">
        <v>125</v>
      </c>
      <c r="B43" t="s">
        <v>126</v>
      </c>
      <c r="C43" t="s">
        <v>103</v>
      </c>
      <c r="D43">
        <f>D41+D42</f>
        <v>203.79999999999998</v>
      </c>
      <c r="E43">
        <f aca="true" t="shared" si="35" ref="E43:BP43">E41+E42</f>
        <v>323.29999999999995</v>
      </c>
      <c r="F43">
        <f t="shared" si="35"/>
        <v>581.5999999999999</v>
      </c>
      <c r="G43">
        <f t="shared" si="35"/>
        <v>735.4000000000001</v>
      </c>
      <c r="H43">
        <f t="shared" si="35"/>
        <v>737.1000000000001</v>
      </c>
      <c r="I43">
        <f t="shared" si="35"/>
        <v>783.4</v>
      </c>
      <c r="J43">
        <f t="shared" si="35"/>
        <v>880.7</v>
      </c>
      <c r="K43">
        <f t="shared" si="35"/>
        <v>1062.6</v>
      </c>
      <c r="L43">
        <f t="shared" si="35"/>
        <v>1216.7999999999997</v>
      </c>
      <c r="M43">
        <f t="shared" si="35"/>
        <v>1649.6</v>
      </c>
      <c r="N43">
        <f t="shared" si="35"/>
        <v>1771.1000000000001</v>
      </c>
      <c r="O43">
        <f t="shared" si="35"/>
        <v>1966.5000000000002</v>
      </c>
      <c r="P43">
        <f t="shared" si="35"/>
        <v>1965.9999999999995</v>
      </c>
      <c r="Q43">
        <f t="shared" si="35"/>
        <v>2090.6000000000004</v>
      </c>
      <c r="R43">
        <f t="shared" si="35"/>
        <v>2297.4999999999995</v>
      </c>
      <c r="S43">
        <f t="shared" si="35"/>
        <v>2648.3999999999996</v>
      </c>
      <c r="T43">
        <f t="shared" si="35"/>
        <v>2808.7999999999993</v>
      </c>
      <c r="U43">
        <f t="shared" si="35"/>
        <v>2576.2</v>
      </c>
      <c r="V43">
        <f t="shared" si="35"/>
        <v>2805.3</v>
      </c>
      <c r="W43">
        <f t="shared" si="35"/>
        <v>3117.899999999999</v>
      </c>
      <c r="X43">
        <f t="shared" si="35"/>
        <v>2865.2</v>
      </c>
      <c r="Y43">
        <f t="shared" si="35"/>
        <v>3905.499999999998</v>
      </c>
      <c r="Z43">
        <f t="shared" si="35"/>
        <v>4393.700000000001</v>
      </c>
      <c r="AA43">
        <f t="shared" si="35"/>
        <v>4996.899999999999</v>
      </c>
      <c r="AB43">
        <f t="shared" si="35"/>
        <v>6313.899999999998</v>
      </c>
      <c r="AC43">
        <f t="shared" si="35"/>
        <v>8306.700000000003</v>
      </c>
      <c r="AD43">
        <f t="shared" si="35"/>
        <v>7325.599999999999</v>
      </c>
      <c r="AE43">
        <f t="shared" si="35"/>
        <v>8021.5999999999985</v>
      </c>
      <c r="AF43">
        <f t="shared" si="35"/>
        <v>10348.1</v>
      </c>
      <c r="AG43">
        <f t="shared" si="35"/>
        <v>12356.999999999998</v>
      </c>
      <c r="AH43">
        <f t="shared" si="35"/>
        <v>14366.999999999996</v>
      </c>
      <c r="AI43">
        <f t="shared" si="35"/>
        <v>17329.199999999997</v>
      </c>
      <c r="AJ43">
        <f t="shared" si="35"/>
        <v>19922.100000000006</v>
      </c>
      <c r="AK43">
        <f t="shared" si="35"/>
        <v>23130.200000000004</v>
      </c>
      <c r="AL43">
        <f t="shared" si="35"/>
        <v>22996.199999999997</v>
      </c>
      <c r="AM43">
        <f t="shared" si="35"/>
        <v>22860.100000000002</v>
      </c>
      <c r="AN43">
        <f t="shared" si="35"/>
        <v>25640.300000000003</v>
      </c>
      <c r="AO43">
        <f t="shared" si="35"/>
        <v>26578.600000000002</v>
      </c>
      <c r="AP43">
        <f t="shared" si="35"/>
        <v>32437.40000000001</v>
      </c>
      <c r="AQ43">
        <f t="shared" si="35"/>
        <v>37301.500000000015</v>
      </c>
      <c r="AR43">
        <f t="shared" si="35"/>
        <v>39723.600000000006</v>
      </c>
      <c r="AS43">
        <f t="shared" si="35"/>
        <v>42647.1</v>
      </c>
      <c r="AT43">
        <f t="shared" si="35"/>
        <v>41716.8</v>
      </c>
      <c r="AU43">
        <f t="shared" si="35"/>
        <v>37936.5</v>
      </c>
      <c r="AV43">
        <f t="shared" si="35"/>
        <v>32669.19999999999</v>
      </c>
      <c r="AW43">
        <f t="shared" si="35"/>
        <v>42090.8</v>
      </c>
      <c r="AX43">
        <f t="shared" si="35"/>
        <v>38187.2</v>
      </c>
      <c r="AY43">
        <f t="shared" si="35"/>
        <v>50011.7</v>
      </c>
      <c r="AZ43">
        <f t="shared" si="35"/>
        <v>53874.3</v>
      </c>
      <c r="BA43">
        <f t="shared" si="35"/>
        <v>62614.70000000001</v>
      </c>
      <c r="BB43">
        <f t="shared" si="35"/>
        <v>77878.00000000003</v>
      </c>
      <c r="BC43">
        <f t="shared" si="35"/>
        <v>83060.90000000001</v>
      </c>
      <c r="BD43">
        <f t="shared" si="35"/>
        <v>85516.20000000003</v>
      </c>
      <c r="BE43">
        <f t="shared" si="35"/>
        <v>78035.70000000001</v>
      </c>
      <c r="BF43">
        <f t="shared" si="35"/>
        <v>80493.70000000001</v>
      </c>
      <c r="BG43">
        <f t="shared" si="35"/>
        <v>81748.3</v>
      </c>
      <c r="BH43">
        <f t="shared" si="35"/>
        <v>87798.4</v>
      </c>
      <c r="BI43">
        <f t="shared" si="35"/>
        <v>95264.4</v>
      </c>
      <c r="BJ43">
        <f t="shared" si="35"/>
        <v>104425.29999999999</v>
      </c>
      <c r="BK43">
        <f t="shared" si="35"/>
        <v>101406.20000000001</v>
      </c>
      <c r="BL43">
        <f t="shared" si="35"/>
        <v>80889.3</v>
      </c>
      <c r="BM43">
        <f t="shared" si="35"/>
        <v>83702.9</v>
      </c>
      <c r="BN43">
        <f t="shared" si="35"/>
        <v>100268.5</v>
      </c>
      <c r="BO43">
        <f t="shared" si="35"/>
        <v>106510.8</v>
      </c>
      <c r="BP43">
        <f t="shared" si="35"/>
        <v>112168</v>
      </c>
      <c r="BQ43">
        <f aca="true" t="shared" si="36" ref="BQ43:BV43">BQ41+BQ42</f>
        <v>108158.42000000001</v>
      </c>
      <c r="BR43">
        <f t="shared" si="36"/>
        <v>94664.76</v>
      </c>
      <c r="BS43">
        <f t="shared" si="36"/>
        <v>94284</v>
      </c>
      <c r="BT43">
        <f t="shared" si="36"/>
        <v>92054</v>
      </c>
      <c r="BU43">
        <f t="shared" si="36"/>
        <v>103426.88</v>
      </c>
      <c r="BV43">
        <f t="shared" si="36"/>
        <v>111740.23</v>
      </c>
    </row>
    <row r="44" spans="1:74" ht="12.75">
      <c r="A44" t="s">
        <v>127</v>
      </c>
      <c r="B44" t="s">
        <v>142</v>
      </c>
      <c r="C44" t="s">
        <v>101</v>
      </c>
      <c r="D44">
        <f>données_emplois!C43</f>
        <v>1459.4</v>
      </c>
      <c r="E44">
        <f>données_emplois!D43</f>
        <v>1601.4</v>
      </c>
      <c r="F44">
        <f>données_emplois!E43</f>
        <v>2020.5</v>
      </c>
      <c r="G44">
        <f>données_emplois!F43</f>
        <v>2244.6</v>
      </c>
      <c r="H44">
        <f>données_emplois!G43</f>
        <v>2311.3</v>
      </c>
      <c r="I44">
        <f>données_emplois!H43</f>
        <v>2308</v>
      </c>
      <c r="J44">
        <f>données_emplois!I43</f>
        <v>2536.7</v>
      </c>
      <c r="K44">
        <f>données_emplois!J43</f>
        <v>2905.6</v>
      </c>
      <c r="L44">
        <f>données_emplois!K43</f>
        <v>3496</v>
      </c>
      <c r="M44">
        <f>données_emplois!L43</f>
        <v>4078.4</v>
      </c>
      <c r="N44">
        <f>données_emplois!M43</f>
        <v>4544.2</v>
      </c>
      <c r="O44">
        <f>données_emplois!N43</f>
        <v>4982.1</v>
      </c>
      <c r="P44">
        <f>données_emplois!O43</f>
        <v>5681.1</v>
      </c>
      <c r="Q44">
        <f>données_emplois!P43</f>
        <v>6400.2</v>
      </c>
      <c r="R44">
        <f>données_emplois!Q43</f>
        <v>7223.7</v>
      </c>
      <c r="S44">
        <f>données_emplois!R43</f>
        <v>7990.1</v>
      </c>
      <c r="T44">
        <f>données_emplois!S43</f>
        <v>8525.9</v>
      </c>
      <c r="U44">
        <f>données_emplois!T43</f>
        <v>9322.5</v>
      </c>
      <c r="V44">
        <f>données_emplois!U43</f>
        <v>10217.2</v>
      </c>
      <c r="W44">
        <f>données_emplois!V43</f>
        <v>10762.1</v>
      </c>
      <c r="X44">
        <f>données_emplois!W43</f>
        <v>12652.5</v>
      </c>
      <c r="Y44">
        <f>données_emplois!X43</f>
        <v>14089.9</v>
      </c>
      <c r="Z44">
        <f>données_emplois!Y43</f>
        <v>15892</v>
      </c>
      <c r="AA44">
        <f>données_emplois!Z43</f>
        <v>17853.8</v>
      </c>
      <c r="AB44">
        <f>données_emplois!AA43</f>
        <v>20532.3</v>
      </c>
      <c r="AC44">
        <f>données_emplois!AB43</f>
        <v>24116.3</v>
      </c>
      <c r="AD44">
        <f>données_emplois!AC43</f>
        <v>24973.8</v>
      </c>
      <c r="AE44">
        <f>données_emplois!AD43</f>
        <v>28923.6</v>
      </c>
      <c r="AF44">
        <f>données_emplois!AE43</f>
        <v>32238.3</v>
      </c>
      <c r="AG44">
        <f>données_emplois!AF43</f>
        <v>35634.6</v>
      </c>
      <c r="AH44">
        <f>données_emplois!AG43</f>
        <v>40044</v>
      </c>
      <c r="AI44">
        <f>données_emplois!AH43</f>
        <v>48255.2</v>
      </c>
      <c r="AJ44">
        <f>données_emplois!AI43</f>
        <v>53444.3</v>
      </c>
      <c r="AK44">
        <f>données_emplois!AJ43</f>
        <v>60857.2</v>
      </c>
      <c r="AL44">
        <f>données_emplois!AK43</f>
        <v>63834.5</v>
      </c>
      <c r="AM44">
        <f>données_emplois!AL43</f>
        <v>67384</v>
      </c>
      <c r="AN44">
        <f>données_emplois!AM43</f>
        <v>73631.9</v>
      </c>
      <c r="AO44">
        <f>données_emplois!AN43</f>
        <v>80746.2</v>
      </c>
      <c r="AP44">
        <f>données_emplois!AO43</f>
        <v>87950.1</v>
      </c>
      <c r="AQ44">
        <f>données_emplois!AP43</f>
        <v>98998.6</v>
      </c>
      <c r="AR44">
        <f>données_emplois!AQ43</f>
        <v>110475.7</v>
      </c>
      <c r="AS44">
        <f>données_emplois!AR43</f>
        <v>121046.8</v>
      </c>
      <c r="AT44">
        <f>données_emplois!AS43</f>
        <v>126770.6</v>
      </c>
      <c r="AU44">
        <f>données_emplois!AT43</f>
        <v>124769.6</v>
      </c>
      <c r="AV44">
        <f>données_emplois!AU43</f>
        <v>115204.9</v>
      </c>
      <c r="AW44">
        <f>données_emplois!AV43</f>
        <v>116712.9</v>
      </c>
      <c r="AX44">
        <f>données_emplois!AW43</f>
        <v>119889.2</v>
      </c>
      <c r="AY44">
        <f>données_emplois!AX43</f>
        <v>122963.9</v>
      </c>
      <c r="AZ44">
        <f>données_emplois!AY43</f>
        <v>124281.1</v>
      </c>
      <c r="BA44">
        <f>données_emplois!AZ43</f>
        <v>134707</v>
      </c>
      <c r="BB44">
        <f>données_emplois!BA43</f>
        <v>147221.3</v>
      </c>
      <c r="BC44">
        <f>données_emplois!BB43</f>
        <v>163681.8</v>
      </c>
      <c r="BD44">
        <f>données_emplois!BC43</f>
        <v>172844.3</v>
      </c>
      <c r="BE44">
        <f>données_emplois!BD43</f>
        <v>169946.9</v>
      </c>
      <c r="BF44">
        <f>données_emplois!BE43</f>
        <v>169877.4</v>
      </c>
      <c r="BG44">
        <f>données_emplois!BF43</f>
        <v>178490.7</v>
      </c>
      <c r="BH44">
        <f>données_emplois!BG43</f>
        <v>188454.2</v>
      </c>
      <c r="BI44">
        <f>données_emplois!BH43</f>
        <v>202745.6</v>
      </c>
      <c r="BJ44">
        <f>données_emplois!BI43</f>
        <v>225755.4</v>
      </c>
      <c r="BK44">
        <f>données_emplois!BJ43</f>
        <v>239458.8</v>
      </c>
      <c r="BL44">
        <f>données_emplois!BK43</f>
        <v>212337</v>
      </c>
      <c r="BM44">
        <f>données_emplois!BL43</f>
        <v>223244</v>
      </c>
      <c r="BN44">
        <f>données_emplois!BM43</f>
        <v>238098</v>
      </c>
      <c r="BO44">
        <f>données_emplois!BN43</f>
        <v>240868</v>
      </c>
      <c r="BP44">
        <f>données_emplois!BO43</f>
        <v>243079</v>
      </c>
      <c r="BQ44">
        <f>données_emplois!BP43</f>
        <v>248208</v>
      </c>
      <c r="BR44">
        <f>données_emplois!BQ43</f>
        <v>256126</v>
      </c>
      <c r="BS44">
        <f>données_emplois!BR43</f>
        <v>265339</v>
      </c>
      <c r="BT44">
        <f>données_emplois!BS43</f>
        <v>281281</v>
      </c>
      <c r="BU44">
        <f>données_emplois!BT43</f>
        <v>295240</v>
      </c>
      <c r="BV44">
        <f>données_emplois!BU43</f>
        <v>310435</v>
      </c>
    </row>
    <row r="45" spans="1:74" ht="12.75">
      <c r="A45" t="s">
        <v>127</v>
      </c>
      <c r="B45" t="s">
        <v>142</v>
      </c>
      <c r="C45" t="s">
        <v>102</v>
      </c>
      <c r="D45">
        <f>données_emplois!C44</f>
        <v>17.2</v>
      </c>
      <c r="E45">
        <f>données_emplois!D44</f>
        <v>23.3</v>
      </c>
      <c r="F45">
        <f>données_emplois!E44</f>
        <v>29.5</v>
      </c>
      <c r="G45">
        <f>données_emplois!F44</f>
        <v>39.5</v>
      </c>
      <c r="H45">
        <f>données_emplois!G44</f>
        <v>42.3</v>
      </c>
      <c r="I45">
        <f>données_emplois!H44</f>
        <v>47.8</v>
      </c>
      <c r="J45">
        <f>données_emplois!I44</f>
        <v>52.8</v>
      </c>
      <c r="K45">
        <f>données_emplois!J44</f>
        <v>58.2</v>
      </c>
      <c r="L45">
        <f>données_emplois!K44</f>
        <v>72.9</v>
      </c>
      <c r="M45">
        <f>données_emplois!L44</f>
        <v>85.7</v>
      </c>
      <c r="N45">
        <f>données_emplois!M44</f>
        <v>97.6</v>
      </c>
      <c r="O45">
        <f>données_emplois!N44</f>
        <v>108.6</v>
      </c>
      <c r="P45">
        <f>données_emplois!O44</f>
        <v>124.4</v>
      </c>
      <c r="Q45">
        <f>données_emplois!P44</f>
        <v>137.4</v>
      </c>
      <c r="R45">
        <f>données_emplois!Q44</f>
        <v>172.9</v>
      </c>
      <c r="S45">
        <f>données_emplois!R44</f>
        <v>204</v>
      </c>
      <c r="T45">
        <f>données_emplois!S44</f>
        <v>223.5</v>
      </c>
      <c r="U45">
        <f>données_emplois!T44</f>
        <v>246.5</v>
      </c>
      <c r="V45">
        <f>données_emplois!U44</f>
        <v>269</v>
      </c>
      <c r="W45">
        <f>données_emplois!V44</f>
        <v>314.7</v>
      </c>
      <c r="X45">
        <f>données_emplois!W44</f>
        <v>351.5</v>
      </c>
      <c r="Y45">
        <f>données_emplois!X44</f>
        <v>437.7</v>
      </c>
      <c r="Z45">
        <f>données_emplois!Y44</f>
        <v>452.3</v>
      </c>
      <c r="AA45">
        <f>données_emplois!Z44</f>
        <v>572.7</v>
      </c>
      <c r="AB45">
        <f>données_emplois!AA44</f>
        <v>710.1</v>
      </c>
      <c r="AC45">
        <f>données_emplois!AB44</f>
        <v>902.5</v>
      </c>
      <c r="AD45">
        <f>données_emplois!AC44</f>
        <v>926.8</v>
      </c>
      <c r="AE45">
        <f>données_emplois!AD44</f>
        <v>929</v>
      </c>
      <c r="AF45">
        <f>données_emplois!AE44</f>
        <v>1144.3</v>
      </c>
      <c r="AG45">
        <f>données_emplois!AF44</f>
        <v>1215.2</v>
      </c>
      <c r="AH45">
        <f>données_emplois!AG44</f>
        <v>1509.3</v>
      </c>
      <c r="AI45">
        <f>données_emplois!AH44</f>
        <v>1570.3</v>
      </c>
      <c r="AJ45">
        <f>données_emplois!AI44</f>
        <v>1892.9</v>
      </c>
      <c r="AK45">
        <f>données_emplois!AJ44</f>
        <v>2160.8</v>
      </c>
      <c r="AL45">
        <f>données_emplois!AK44</f>
        <v>2461.5</v>
      </c>
      <c r="AM45">
        <f>données_emplois!AL44</f>
        <v>3130.9</v>
      </c>
      <c r="AN45">
        <f>données_emplois!AM44</f>
        <v>3433.5</v>
      </c>
      <c r="AO45">
        <f>données_emplois!AN44</f>
        <v>3897.7</v>
      </c>
      <c r="AP45">
        <f>données_emplois!AO44</f>
        <v>4304.1</v>
      </c>
      <c r="AQ45">
        <f>données_emplois!AP44</f>
        <v>4976.9</v>
      </c>
      <c r="AR45">
        <f>données_emplois!AQ44</f>
        <v>5099.2</v>
      </c>
      <c r="AS45">
        <f>données_emplois!AR44</f>
        <v>5752.3</v>
      </c>
      <c r="AT45">
        <f>données_emplois!AS44</f>
        <v>6401.9</v>
      </c>
      <c r="AU45">
        <f>données_emplois!AT44</f>
        <v>6104.5</v>
      </c>
      <c r="AV45">
        <f>données_emplois!AU44</f>
        <v>6119</v>
      </c>
      <c r="AW45">
        <f>données_emplois!AV44</f>
        <v>4830.9</v>
      </c>
      <c r="AX45">
        <f>données_emplois!AW44</f>
        <v>5739.2</v>
      </c>
      <c r="AY45">
        <f>données_emplois!AX44</f>
        <v>6437.4</v>
      </c>
      <c r="AZ45">
        <f>données_emplois!AY44</f>
        <v>7450.6</v>
      </c>
      <c r="BA45">
        <f>données_emplois!AZ44</f>
        <v>8870.4</v>
      </c>
      <c r="BB45">
        <f>données_emplois!BA44</f>
        <v>9916.9</v>
      </c>
      <c r="BC45">
        <f>données_emplois!BB44</f>
        <v>11674.3</v>
      </c>
      <c r="BD45">
        <f>données_emplois!BC44</f>
        <v>11506.2</v>
      </c>
      <c r="BE45">
        <f>données_emplois!BD44</f>
        <v>10761.8</v>
      </c>
      <c r="BF45">
        <f>données_emplois!BE44</f>
        <v>11951.9</v>
      </c>
      <c r="BG45">
        <f>données_emplois!BF44</f>
        <v>12606.4</v>
      </c>
      <c r="BH45">
        <f>données_emplois!BG44</f>
        <v>12342.6</v>
      </c>
      <c r="BI45">
        <f>données_emplois!BH44</f>
        <v>14973.4</v>
      </c>
      <c r="BJ45">
        <f>données_emplois!BI44</f>
        <v>14370.9</v>
      </c>
      <c r="BK45">
        <f>données_emplois!BJ44</f>
        <v>16039.2</v>
      </c>
      <c r="BL45">
        <f>données_emplois!BK44</f>
        <v>14195</v>
      </c>
      <c r="BM45">
        <f>données_emplois!BL44</f>
        <v>13035</v>
      </c>
      <c r="BN45">
        <f>données_emplois!BM44</f>
        <v>15626</v>
      </c>
      <c r="BO45">
        <f>données_emplois!BN44</f>
        <v>18106</v>
      </c>
      <c r="BP45">
        <f>données_emplois!BO44</f>
        <v>14822</v>
      </c>
      <c r="BQ45">
        <f>données_emplois!BP44</f>
        <v>17800</v>
      </c>
      <c r="BR45">
        <f>données_emplois!BQ44</f>
        <v>19319</v>
      </c>
      <c r="BS45">
        <f>données_emplois!BR44</f>
        <v>20958</v>
      </c>
      <c r="BT45">
        <f>données_emplois!BS44</f>
        <v>23663</v>
      </c>
      <c r="BU45">
        <f>données_emplois!BT44</f>
        <v>25254</v>
      </c>
      <c r="BV45">
        <f>données_emplois!BU44</f>
        <v>28886</v>
      </c>
    </row>
    <row r="46" spans="1:74" ht="12.75">
      <c r="A46" t="s">
        <v>127</v>
      </c>
      <c r="B46" t="s">
        <v>142</v>
      </c>
      <c r="C46" t="s">
        <v>103</v>
      </c>
      <c r="D46">
        <f>D44+D45</f>
        <v>1476.6000000000001</v>
      </c>
      <c r="E46">
        <f aca="true" t="shared" si="37" ref="E46:BP46">E44+E45</f>
        <v>1624.7</v>
      </c>
      <c r="F46">
        <f t="shared" si="37"/>
        <v>2050</v>
      </c>
      <c r="G46">
        <f t="shared" si="37"/>
        <v>2284.1</v>
      </c>
      <c r="H46">
        <f t="shared" si="37"/>
        <v>2353.6000000000004</v>
      </c>
      <c r="I46">
        <f t="shared" si="37"/>
        <v>2355.8</v>
      </c>
      <c r="J46">
        <f t="shared" si="37"/>
        <v>2589.5</v>
      </c>
      <c r="K46">
        <f t="shared" si="37"/>
        <v>2963.7999999999997</v>
      </c>
      <c r="L46">
        <f t="shared" si="37"/>
        <v>3568.9</v>
      </c>
      <c r="M46">
        <f t="shared" si="37"/>
        <v>4164.1</v>
      </c>
      <c r="N46">
        <f t="shared" si="37"/>
        <v>4641.8</v>
      </c>
      <c r="O46">
        <f t="shared" si="37"/>
        <v>5090.700000000001</v>
      </c>
      <c r="P46">
        <f t="shared" si="37"/>
        <v>5805.5</v>
      </c>
      <c r="Q46">
        <f t="shared" si="37"/>
        <v>6537.599999999999</v>
      </c>
      <c r="R46">
        <f t="shared" si="37"/>
        <v>7396.599999999999</v>
      </c>
      <c r="S46">
        <f t="shared" si="37"/>
        <v>8194.1</v>
      </c>
      <c r="T46">
        <f t="shared" si="37"/>
        <v>8749.4</v>
      </c>
      <c r="U46">
        <f t="shared" si="37"/>
        <v>9569</v>
      </c>
      <c r="V46">
        <f t="shared" si="37"/>
        <v>10486.2</v>
      </c>
      <c r="W46">
        <f t="shared" si="37"/>
        <v>11076.800000000001</v>
      </c>
      <c r="X46">
        <f t="shared" si="37"/>
        <v>13004</v>
      </c>
      <c r="Y46">
        <f t="shared" si="37"/>
        <v>14527.6</v>
      </c>
      <c r="Z46">
        <f t="shared" si="37"/>
        <v>16344.3</v>
      </c>
      <c r="AA46">
        <f t="shared" si="37"/>
        <v>18426.5</v>
      </c>
      <c r="AB46">
        <f t="shared" si="37"/>
        <v>21242.399999999998</v>
      </c>
      <c r="AC46">
        <f t="shared" si="37"/>
        <v>25018.8</v>
      </c>
      <c r="AD46">
        <f t="shared" si="37"/>
        <v>25900.6</v>
      </c>
      <c r="AE46">
        <f t="shared" si="37"/>
        <v>29852.6</v>
      </c>
      <c r="AF46">
        <f t="shared" si="37"/>
        <v>33382.6</v>
      </c>
      <c r="AG46">
        <f t="shared" si="37"/>
        <v>36849.799999999996</v>
      </c>
      <c r="AH46">
        <f t="shared" si="37"/>
        <v>41553.3</v>
      </c>
      <c r="AI46">
        <f t="shared" si="37"/>
        <v>49825.5</v>
      </c>
      <c r="AJ46">
        <f t="shared" si="37"/>
        <v>55337.200000000004</v>
      </c>
      <c r="AK46">
        <f t="shared" si="37"/>
        <v>63018</v>
      </c>
      <c r="AL46">
        <f t="shared" si="37"/>
        <v>66296</v>
      </c>
      <c r="AM46">
        <f t="shared" si="37"/>
        <v>70514.9</v>
      </c>
      <c r="AN46">
        <f t="shared" si="37"/>
        <v>77065.4</v>
      </c>
      <c r="AO46">
        <f t="shared" si="37"/>
        <v>84643.9</v>
      </c>
      <c r="AP46">
        <f t="shared" si="37"/>
        <v>92254.20000000001</v>
      </c>
      <c r="AQ46">
        <f t="shared" si="37"/>
        <v>103975.5</v>
      </c>
      <c r="AR46">
        <f t="shared" si="37"/>
        <v>115574.9</v>
      </c>
      <c r="AS46">
        <f t="shared" si="37"/>
        <v>126799.1</v>
      </c>
      <c r="AT46">
        <f t="shared" si="37"/>
        <v>133172.5</v>
      </c>
      <c r="AU46">
        <f t="shared" si="37"/>
        <v>130874.1</v>
      </c>
      <c r="AV46">
        <f t="shared" si="37"/>
        <v>121323.9</v>
      </c>
      <c r="AW46">
        <f t="shared" si="37"/>
        <v>121543.79999999999</v>
      </c>
      <c r="AX46">
        <f t="shared" si="37"/>
        <v>125628.4</v>
      </c>
      <c r="AY46">
        <f t="shared" si="37"/>
        <v>129401.29999999999</v>
      </c>
      <c r="AZ46">
        <f t="shared" si="37"/>
        <v>131731.7</v>
      </c>
      <c r="BA46">
        <f t="shared" si="37"/>
        <v>143577.4</v>
      </c>
      <c r="BB46">
        <f t="shared" si="37"/>
        <v>157138.19999999998</v>
      </c>
      <c r="BC46">
        <f t="shared" si="37"/>
        <v>175356.09999999998</v>
      </c>
      <c r="BD46">
        <f t="shared" si="37"/>
        <v>184350.5</v>
      </c>
      <c r="BE46">
        <f t="shared" si="37"/>
        <v>180708.69999999998</v>
      </c>
      <c r="BF46">
        <f t="shared" si="37"/>
        <v>181829.3</v>
      </c>
      <c r="BG46">
        <f t="shared" si="37"/>
        <v>191097.1</v>
      </c>
      <c r="BH46">
        <f t="shared" si="37"/>
        <v>200796.80000000002</v>
      </c>
      <c r="BI46">
        <f t="shared" si="37"/>
        <v>217719</v>
      </c>
      <c r="BJ46">
        <f t="shared" si="37"/>
        <v>240126.3</v>
      </c>
      <c r="BK46">
        <f t="shared" si="37"/>
        <v>255498</v>
      </c>
      <c r="BL46">
        <f t="shared" si="37"/>
        <v>226532</v>
      </c>
      <c r="BM46">
        <f t="shared" si="37"/>
        <v>236279</v>
      </c>
      <c r="BN46">
        <f t="shared" si="37"/>
        <v>253724</v>
      </c>
      <c r="BO46">
        <f t="shared" si="37"/>
        <v>258974</v>
      </c>
      <c r="BP46">
        <f t="shared" si="37"/>
        <v>257901</v>
      </c>
      <c r="BQ46">
        <f aca="true" t="shared" si="38" ref="BQ46:BV46">BQ44+BQ45</f>
        <v>266008</v>
      </c>
      <c r="BR46">
        <f t="shared" si="38"/>
        <v>275445</v>
      </c>
      <c r="BS46">
        <f t="shared" si="38"/>
        <v>286297</v>
      </c>
      <c r="BT46">
        <f t="shared" si="38"/>
        <v>304944</v>
      </c>
      <c r="BU46">
        <f t="shared" si="38"/>
        <v>320494</v>
      </c>
      <c r="BV46">
        <f t="shared" si="38"/>
        <v>339321</v>
      </c>
    </row>
    <row r="47" spans="1:74" ht="12.75">
      <c r="A47" t="s">
        <v>129</v>
      </c>
      <c r="B47" t="s">
        <v>143</v>
      </c>
      <c r="C47" t="s">
        <v>101</v>
      </c>
      <c r="D47">
        <f>données_emplois!C45+données_emplois!C47</f>
        <v>275.4</v>
      </c>
      <c r="E47">
        <f>données_emplois!D45+données_emplois!D47</f>
        <v>316.2</v>
      </c>
      <c r="F47">
        <f>données_emplois!E45+données_emplois!E47</f>
        <v>583.3</v>
      </c>
      <c r="G47">
        <f>données_emplois!F45+données_emplois!F47</f>
        <v>528.9</v>
      </c>
      <c r="H47">
        <f>données_emplois!G45+données_emplois!G47</f>
        <v>225.1</v>
      </c>
      <c r="I47">
        <f>données_emplois!H45+données_emplois!H47</f>
        <v>302.3</v>
      </c>
      <c r="J47">
        <f>données_emplois!I45+données_emplois!I47</f>
        <v>367.7</v>
      </c>
      <c r="K47">
        <f>données_emplois!J45+données_emplois!J47</f>
        <v>442.9</v>
      </c>
      <c r="L47">
        <f>données_emplois!K45+données_emplois!K47</f>
        <v>538.9</v>
      </c>
      <c r="M47">
        <f>données_emplois!L45+données_emplois!L47</f>
        <v>1070.3</v>
      </c>
      <c r="N47">
        <f>données_emplois!M45+données_emplois!M47</f>
        <v>272.29999999999995</v>
      </c>
      <c r="O47">
        <f>données_emplois!N45+données_emplois!N47</f>
        <v>896.8000000000001</v>
      </c>
      <c r="P47">
        <f>données_emplois!O45+données_emplois!O47</f>
        <v>574.9</v>
      </c>
      <c r="Q47">
        <f>données_emplois!P45+données_emplois!P47</f>
        <v>694.6999999999999</v>
      </c>
      <c r="R47">
        <f>données_emplois!Q45+données_emplois!Q47</f>
        <v>514.2</v>
      </c>
      <c r="S47">
        <f>données_emplois!R45+données_emplois!R47</f>
        <v>895.4000000000001</v>
      </c>
      <c r="T47">
        <f>données_emplois!S45+données_emplois!S47</f>
        <v>397.6</v>
      </c>
      <c r="U47">
        <f>données_emplois!T45+données_emplois!T47</f>
        <v>769.9000000000001</v>
      </c>
      <c r="V47">
        <f>données_emplois!U45+données_emplois!U47</f>
        <v>779.1</v>
      </c>
      <c r="W47">
        <f>données_emplois!V45+données_emplois!V47</f>
        <v>296.8</v>
      </c>
      <c r="X47">
        <f>données_emplois!W45+données_emplois!W47</f>
        <v>1908.5</v>
      </c>
      <c r="Y47">
        <f>données_emplois!X45+données_emplois!X47</f>
        <v>2232.9</v>
      </c>
      <c r="Z47">
        <f>données_emplois!Y45+données_emplois!Y47</f>
        <v>1469.7</v>
      </c>
      <c r="AA47">
        <f>données_emplois!Z45+données_emplois!Z47</f>
        <v>990.3</v>
      </c>
      <c r="AB47">
        <f>données_emplois!AA45+données_emplois!AA47</f>
        <v>2436.7</v>
      </c>
      <c r="AC47">
        <f>données_emplois!AB45+données_emplois!AB47</f>
        <v>3893.5999999999995</v>
      </c>
      <c r="AD47">
        <f>données_emplois!AC45+données_emplois!AC47</f>
        <v>-1917.9</v>
      </c>
      <c r="AE47">
        <f>données_emplois!AD45+données_emplois!AD47</f>
        <v>2985.3999999999996</v>
      </c>
      <c r="AF47">
        <f>données_emplois!AE45+données_emplois!AE47</f>
        <v>3832.8</v>
      </c>
      <c r="AG47">
        <f>données_emplois!AF45+données_emplois!AF47</f>
        <v>929.6999999999999</v>
      </c>
      <c r="AH47">
        <f>données_emplois!AG45+données_emplois!AG47</f>
        <v>3130.1</v>
      </c>
      <c r="AI47">
        <f>données_emplois!AH45+données_emplois!AH47</f>
        <v>3822.5</v>
      </c>
      <c r="AJ47">
        <f>données_emplois!AI45+données_emplois!AI47</f>
        <v>-2816.5</v>
      </c>
      <c r="AK47">
        <f>données_emplois!AJ45+données_emplois!AJ47</f>
        <v>1760.5</v>
      </c>
      <c r="AL47">
        <f>données_emplois!AK45+données_emplois!AK47</f>
        <v>-2128.8</v>
      </c>
      <c r="AM47">
        <f>données_emplois!AL45+données_emplois!AL47</f>
        <v>-1611.6</v>
      </c>
      <c r="AN47">
        <f>données_emplois!AM45+données_emplois!AM47</f>
        <v>-907.4000000000001</v>
      </c>
      <c r="AO47">
        <f>données_emplois!AN45+données_emplois!AN47</f>
        <v>2936.2</v>
      </c>
      <c r="AP47">
        <f>données_emplois!AO45+données_emplois!AO47</f>
        <v>2332.1000000000004</v>
      </c>
      <c r="AQ47">
        <f>données_emplois!AP45+données_emplois!AP47</f>
        <v>4763.5</v>
      </c>
      <c r="AR47">
        <f>données_emplois!AQ45+données_emplois!AQ47</f>
        <v>8403.099999999999</v>
      </c>
      <c r="AS47">
        <f>données_emplois!AR45+données_emplois!AR47</f>
        <v>8222.8</v>
      </c>
      <c r="AT47">
        <f>données_emplois!AS45+données_emplois!AS47</f>
        <v>2689.5</v>
      </c>
      <c r="AU47">
        <f>données_emplois!AT45+données_emplois!AT47</f>
        <v>-2803.1</v>
      </c>
      <c r="AV47">
        <f>données_emplois!AU45+données_emplois!AU47</f>
        <v>-12168.7</v>
      </c>
      <c r="AW47">
        <f>données_emplois!AV45+données_emplois!AV47</f>
        <v>-2762.8</v>
      </c>
      <c r="AX47">
        <f>données_emplois!AW45+données_emplois!AW47</f>
        <v>2444.6</v>
      </c>
      <c r="AY47">
        <f>données_emplois!AX45+données_emplois!AX47</f>
        <v>-5587.2</v>
      </c>
      <c r="AZ47">
        <f>données_emplois!AY45+données_emplois!AY47</f>
        <v>-865.5999999999999</v>
      </c>
      <c r="BA47">
        <f>données_emplois!AZ45+données_emplois!AZ47</f>
        <v>6849.9</v>
      </c>
      <c r="BB47">
        <f>données_emplois!BA45+données_emplois!BA47</f>
        <v>4341.700000000001</v>
      </c>
      <c r="BC47">
        <f>données_emplois!BB45+données_emplois!BB47</f>
        <v>14243.2</v>
      </c>
      <c r="BD47">
        <f>données_emplois!BC45+données_emplois!BC47</f>
        <v>6433.8</v>
      </c>
      <c r="BE47">
        <f>données_emplois!BD45+données_emplois!BD47</f>
        <v>1914.1</v>
      </c>
      <c r="BF47">
        <f>données_emplois!BE45+données_emplois!BE47</f>
        <v>-224</v>
      </c>
      <c r="BG47">
        <f>données_emplois!BF45+données_emplois!BF47</f>
        <v>3752.7</v>
      </c>
      <c r="BH47">
        <f>données_emplois!BG45+données_emplois!BG47</f>
        <v>9864.6</v>
      </c>
      <c r="BI47">
        <f>données_emplois!BH45+données_emplois!BH47</f>
        <v>14127.2</v>
      </c>
      <c r="BJ47">
        <f>données_emplois!BI45+données_emplois!BI47</f>
        <v>19022.9</v>
      </c>
      <c r="BK47">
        <f>données_emplois!BJ45+données_emplois!BJ47</f>
        <v>7701.5</v>
      </c>
      <c r="BL47">
        <f>données_emplois!BK45+données_emplois!BK47</f>
        <v>-16901</v>
      </c>
      <c r="BM47">
        <f>données_emplois!BL45+données_emplois!BL47</f>
        <v>-5101</v>
      </c>
      <c r="BN47">
        <f>données_emplois!BM45+données_emplois!BM47</f>
        <v>15532</v>
      </c>
      <c r="BO47">
        <f>données_emplois!BN45+données_emplois!BN47</f>
        <v>2475</v>
      </c>
      <c r="BP47">
        <f>données_emplois!BO45+données_emplois!BO47</f>
        <v>3754.42</v>
      </c>
      <c r="BQ47">
        <f>données_emplois!BP45+données_emplois!BP47</f>
        <v>18112.95</v>
      </c>
      <c r="BR47">
        <f>données_emplois!BQ45+données_emplois!BQ47</f>
        <v>25208.63</v>
      </c>
      <c r="BS47">
        <f>données_emplois!BR45+données_emplois!BR47</f>
        <v>16393.68</v>
      </c>
      <c r="BT47">
        <f>données_emplois!BS45+données_emplois!BS47</f>
        <v>20502.52</v>
      </c>
      <c r="BU47">
        <f>données_emplois!BT45+données_emplois!BT47</f>
        <v>20502.49</v>
      </c>
      <c r="BV47">
        <f>données_emplois!BU45+données_emplois!BU47</f>
        <v>9969</v>
      </c>
    </row>
    <row r="48" spans="1:74" ht="12.75">
      <c r="A48" t="s">
        <v>129</v>
      </c>
      <c r="B48" t="s">
        <v>143</v>
      </c>
      <c r="C48" t="s">
        <v>102</v>
      </c>
      <c r="D48">
        <f>données_emplois!C46+données_emplois!C48</f>
        <v>0</v>
      </c>
      <c r="E48">
        <f>données_emplois!D46+données_emplois!D48</f>
        <v>0</v>
      </c>
      <c r="F48">
        <f>données_emplois!E46+données_emplois!E48</f>
        <v>0</v>
      </c>
      <c r="G48">
        <f>données_emplois!F46+données_emplois!F48</f>
        <v>0</v>
      </c>
      <c r="H48">
        <f>données_emplois!G46+données_emplois!G48</f>
        <v>0</v>
      </c>
      <c r="I48">
        <f>données_emplois!H46+données_emplois!H48</f>
        <v>0</v>
      </c>
      <c r="J48">
        <f>données_emplois!I46+données_emplois!I48</f>
        <v>0</v>
      </c>
      <c r="K48">
        <f>données_emplois!J46+données_emplois!J48</f>
        <v>0</v>
      </c>
      <c r="L48">
        <f>données_emplois!K46+données_emplois!K48</f>
        <v>0</v>
      </c>
      <c r="M48">
        <f>données_emplois!L46+données_emplois!L48</f>
        <v>0</v>
      </c>
      <c r="N48">
        <f>données_emplois!M46+données_emplois!M48</f>
        <v>2.9</v>
      </c>
      <c r="O48">
        <f>données_emplois!N46+données_emplois!N48</f>
        <v>2.9</v>
      </c>
      <c r="P48">
        <f>données_emplois!O46+données_emplois!O48</f>
        <v>3.8</v>
      </c>
      <c r="Q48">
        <f>données_emplois!P46+données_emplois!P48</f>
        <v>3.8</v>
      </c>
      <c r="R48">
        <f>données_emplois!Q46+données_emplois!Q48</f>
        <v>3.8</v>
      </c>
      <c r="S48">
        <f>données_emplois!R46+données_emplois!R48</f>
        <v>4.8</v>
      </c>
      <c r="T48">
        <f>données_emplois!S46+données_emplois!S48</f>
        <v>4.8</v>
      </c>
      <c r="U48">
        <f>données_emplois!T46+données_emplois!T48</f>
        <v>4.8</v>
      </c>
      <c r="V48">
        <f>données_emplois!U46+données_emplois!U48</f>
        <v>5.7</v>
      </c>
      <c r="W48">
        <f>données_emplois!V46+données_emplois!V48</f>
        <v>5.7</v>
      </c>
      <c r="X48">
        <f>données_emplois!W46+données_emplois!W48</f>
        <v>6.7</v>
      </c>
      <c r="Y48">
        <f>données_emplois!X46+données_emplois!X48</f>
        <v>7.7</v>
      </c>
      <c r="Z48">
        <f>données_emplois!Y46+données_emplois!Y48</f>
        <v>8.5</v>
      </c>
      <c r="AA48">
        <f>données_emplois!Z46+données_emplois!Z48</f>
        <v>13.4</v>
      </c>
      <c r="AB48">
        <f>données_emplois!AA46+données_emplois!AA48</f>
        <v>16.3</v>
      </c>
      <c r="AC48">
        <f>données_emplois!AB46+données_emplois!AB48</f>
        <v>21.9</v>
      </c>
      <c r="AD48">
        <f>données_emplois!AC46+données_emplois!AC48</f>
        <v>37.6</v>
      </c>
      <c r="AE48">
        <f>données_emplois!AD46+données_emplois!AD48</f>
        <v>44</v>
      </c>
      <c r="AF48">
        <f>données_emplois!AE46+données_emplois!AE48</f>
        <v>61.8</v>
      </c>
      <c r="AG48">
        <f>données_emplois!AF46+données_emplois!AF48</f>
        <v>62.4</v>
      </c>
      <c r="AH48">
        <f>données_emplois!AG46+données_emplois!AG48</f>
        <v>66.4</v>
      </c>
      <c r="AI48">
        <f>données_emplois!AH46+données_emplois!AH48</f>
        <v>84.1</v>
      </c>
      <c r="AJ48">
        <f>données_emplois!AI46+données_emplois!AI48</f>
        <v>97.3</v>
      </c>
      <c r="AK48">
        <f>données_emplois!AJ46+données_emplois!AJ48</f>
        <v>101</v>
      </c>
      <c r="AL48">
        <f>données_emplois!AK46+données_emplois!AK48</f>
        <v>94.1</v>
      </c>
      <c r="AM48">
        <f>données_emplois!AL46+données_emplois!AL48</f>
        <v>119.8</v>
      </c>
      <c r="AN48">
        <f>données_emplois!AM46+données_emplois!AM48</f>
        <v>109.5</v>
      </c>
      <c r="AO48">
        <f>données_emplois!AN46+données_emplois!AN48</f>
        <v>129.2</v>
      </c>
      <c r="AP48">
        <f>données_emplois!AO46+données_emplois!AO48</f>
        <v>132.2</v>
      </c>
      <c r="AQ48">
        <f>données_emplois!AP46+données_emplois!AP48</f>
        <v>133.6</v>
      </c>
      <c r="AR48">
        <f>données_emplois!AQ46+données_emplois!AQ48</f>
        <v>174.9</v>
      </c>
      <c r="AS48">
        <f>données_emplois!AR46+données_emplois!AR48</f>
        <v>234.3</v>
      </c>
      <c r="AT48">
        <f>données_emplois!AS46+données_emplois!AS48</f>
        <v>190.7</v>
      </c>
      <c r="AU48">
        <f>données_emplois!AT46+données_emplois!AT48</f>
        <v>245.6</v>
      </c>
      <c r="AV48">
        <f>données_emplois!AU46+données_emplois!AU48</f>
        <v>123.1</v>
      </c>
      <c r="AW48">
        <f>données_emplois!AV46+données_emplois!AV48</f>
        <v>11.3</v>
      </c>
      <c r="AX48">
        <f>données_emplois!AW46+données_emplois!AW48</f>
        <v>150.3</v>
      </c>
      <c r="AY48">
        <f>données_emplois!AX46+données_emplois!AX48</f>
        <v>114.1</v>
      </c>
      <c r="AZ48">
        <f>données_emplois!AY46+données_emplois!AY48</f>
        <v>216.3</v>
      </c>
      <c r="BA48">
        <f>données_emplois!AZ46+données_emplois!AZ48</f>
        <v>141.3</v>
      </c>
      <c r="BB48">
        <f>données_emplois!BA46+données_emplois!BA48</f>
        <v>111.2</v>
      </c>
      <c r="BC48">
        <f>données_emplois!BB46+données_emplois!BB48</f>
        <v>70</v>
      </c>
      <c r="BD48">
        <f>données_emplois!BC46+données_emplois!BC48</f>
        <v>66.3</v>
      </c>
      <c r="BE48">
        <f>données_emplois!BD46+données_emplois!BD48</f>
        <v>130.5</v>
      </c>
      <c r="BF48">
        <f>données_emplois!BE46+données_emplois!BE48</f>
        <v>155</v>
      </c>
      <c r="BG48">
        <f>données_emplois!BF46+données_emplois!BF48</f>
        <v>170.9</v>
      </c>
      <c r="BH48">
        <f>données_emplois!BG46+données_emplois!BG48</f>
        <v>128.9</v>
      </c>
      <c r="BI48">
        <f>données_emplois!BH46+données_emplois!BH48</f>
        <v>186.1</v>
      </c>
      <c r="BJ48">
        <f>données_emplois!BI46+données_emplois!BI48</f>
        <v>186.5</v>
      </c>
      <c r="BK48">
        <f>données_emplois!BJ46+données_emplois!BJ48</f>
        <v>250.4</v>
      </c>
      <c r="BL48">
        <f>données_emplois!BK46+données_emplois!BK48</f>
        <v>380</v>
      </c>
      <c r="BM48">
        <f>données_emplois!BL46+données_emplois!BL48</f>
        <v>202</v>
      </c>
      <c r="BN48">
        <f>données_emplois!BM46+données_emplois!BM48</f>
        <v>173</v>
      </c>
      <c r="BO48">
        <f>données_emplois!BN46+données_emplois!BN48</f>
        <v>185</v>
      </c>
      <c r="BP48">
        <f>données_emplois!BO46+données_emplois!BO48</f>
        <v>78</v>
      </c>
      <c r="BQ48">
        <f>données_emplois!BP46+données_emplois!BP48</f>
        <v>225</v>
      </c>
      <c r="BR48">
        <f>données_emplois!BQ46+données_emplois!BQ48</f>
        <v>134</v>
      </c>
      <c r="BS48">
        <f>données_emplois!BR46+données_emplois!BR48</f>
        <v>387</v>
      </c>
      <c r="BT48">
        <f>données_emplois!BS46+données_emplois!BS48</f>
        <v>212</v>
      </c>
      <c r="BU48">
        <f>données_emplois!BT46+données_emplois!BT48</f>
        <v>306</v>
      </c>
      <c r="BV48">
        <f>données_emplois!BU46+données_emplois!BU48</f>
        <v>345</v>
      </c>
    </row>
    <row r="49" spans="1:74" ht="12.75">
      <c r="A49" t="s">
        <v>129</v>
      </c>
      <c r="B49" t="s">
        <v>143</v>
      </c>
      <c r="C49" t="s">
        <v>103</v>
      </c>
      <c r="D49">
        <f>D47+D48</f>
        <v>275.4</v>
      </c>
      <c r="E49">
        <f aca="true" t="shared" si="39" ref="E49:BP49">E47+E48</f>
        <v>316.2</v>
      </c>
      <c r="F49">
        <f t="shared" si="39"/>
        <v>583.3</v>
      </c>
      <c r="G49">
        <f t="shared" si="39"/>
        <v>528.9</v>
      </c>
      <c r="H49">
        <f t="shared" si="39"/>
        <v>225.1</v>
      </c>
      <c r="I49">
        <f t="shared" si="39"/>
        <v>302.3</v>
      </c>
      <c r="J49">
        <f t="shared" si="39"/>
        <v>367.7</v>
      </c>
      <c r="K49">
        <f t="shared" si="39"/>
        <v>442.9</v>
      </c>
      <c r="L49">
        <f t="shared" si="39"/>
        <v>538.9</v>
      </c>
      <c r="M49">
        <f t="shared" si="39"/>
        <v>1070.3</v>
      </c>
      <c r="N49">
        <f t="shared" si="39"/>
        <v>275.19999999999993</v>
      </c>
      <c r="O49">
        <f t="shared" si="39"/>
        <v>899.7</v>
      </c>
      <c r="P49">
        <f t="shared" si="39"/>
        <v>578.6999999999999</v>
      </c>
      <c r="Q49">
        <f t="shared" si="39"/>
        <v>698.4999999999999</v>
      </c>
      <c r="R49">
        <f t="shared" si="39"/>
        <v>518</v>
      </c>
      <c r="S49">
        <f t="shared" si="39"/>
        <v>900.2</v>
      </c>
      <c r="T49">
        <f t="shared" si="39"/>
        <v>402.40000000000003</v>
      </c>
      <c r="U49">
        <f t="shared" si="39"/>
        <v>774.7</v>
      </c>
      <c r="V49">
        <f t="shared" si="39"/>
        <v>784.8000000000001</v>
      </c>
      <c r="W49">
        <f t="shared" si="39"/>
        <v>302.5</v>
      </c>
      <c r="X49">
        <f t="shared" si="39"/>
        <v>1915.2</v>
      </c>
      <c r="Y49">
        <f t="shared" si="39"/>
        <v>2240.6</v>
      </c>
      <c r="Z49">
        <f t="shared" si="39"/>
        <v>1478.2</v>
      </c>
      <c r="AA49">
        <f t="shared" si="39"/>
        <v>1003.6999999999999</v>
      </c>
      <c r="AB49">
        <f t="shared" si="39"/>
        <v>2453</v>
      </c>
      <c r="AC49">
        <f t="shared" si="39"/>
        <v>3915.4999999999995</v>
      </c>
      <c r="AD49">
        <f t="shared" si="39"/>
        <v>-1880.3000000000002</v>
      </c>
      <c r="AE49">
        <f t="shared" si="39"/>
        <v>3029.3999999999996</v>
      </c>
      <c r="AF49">
        <f t="shared" si="39"/>
        <v>3894.6000000000004</v>
      </c>
      <c r="AG49">
        <f t="shared" si="39"/>
        <v>992.0999999999999</v>
      </c>
      <c r="AH49">
        <f t="shared" si="39"/>
        <v>3196.5</v>
      </c>
      <c r="AI49">
        <f t="shared" si="39"/>
        <v>3906.6</v>
      </c>
      <c r="AJ49">
        <f t="shared" si="39"/>
        <v>-2719.2</v>
      </c>
      <c r="AK49">
        <f t="shared" si="39"/>
        <v>1861.5</v>
      </c>
      <c r="AL49">
        <f t="shared" si="39"/>
        <v>-2034.7000000000003</v>
      </c>
      <c r="AM49">
        <f t="shared" si="39"/>
        <v>-1491.8</v>
      </c>
      <c r="AN49">
        <f t="shared" si="39"/>
        <v>-797.9000000000001</v>
      </c>
      <c r="AO49">
        <f t="shared" si="39"/>
        <v>3065.3999999999996</v>
      </c>
      <c r="AP49">
        <f t="shared" si="39"/>
        <v>2464.3</v>
      </c>
      <c r="AQ49">
        <f t="shared" si="39"/>
        <v>4897.1</v>
      </c>
      <c r="AR49">
        <f t="shared" si="39"/>
        <v>8577.999999999998</v>
      </c>
      <c r="AS49">
        <f t="shared" si="39"/>
        <v>8457.099999999999</v>
      </c>
      <c r="AT49">
        <f t="shared" si="39"/>
        <v>2880.2</v>
      </c>
      <c r="AU49">
        <f t="shared" si="39"/>
        <v>-2557.5</v>
      </c>
      <c r="AV49">
        <f t="shared" si="39"/>
        <v>-12045.6</v>
      </c>
      <c r="AW49">
        <f t="shared" si="39"/>
        <v>-2751.5</v>
      </c>
      <c r="AX49">
        <f t="shared" si="39"/>
        <v>2594.9</v>
      </c>
      <c r="AY49">
        <f t="shared" si="39"/>
        <v>-5473.099999999999</v>
      </c>
      <c r="AZ49">
        <f t="shared" si="39"/>
        <v>-649.3</v>
      </c>
      <c r="BA49">
        <f t="shared" si="39"/>
        <v>6991.2</v>
      </c>
      <c r="BB49">
        <f t="shared" si="39"/>
        <v>4452.900000000001</v>
      </c>
      <c r="BC49">
        <f t="shared" si="39"/>
        <v>14313.2</v>
      </c>
      <c r="BD49">
        <f t="shared" si="39"/>
        <v>6500.1</v>
      </c>
      <c r="BE49">
        <f t="shared" si="39"/>
        <v>2044.6</v>
      </c>
      <c r="BF49">
        <f t="shared" si="39"/>
        <v>-69</v>
      </c>
      <c r="BG49">
        <f t="shared" si="39"/>
        <v>3923.6</v>
      </c>
      <c r="BH49">
        <f t="shared" si="39"/>
        <v>9993.5</v>
      </c>
      <c r="BI49">
        <f t="shared" si="39"/>
        <v>14313.300000000001</v>
      </c>
      <c r="BJ49">
        <f t="shared" si="39"/>
        <v>19209.4</v>
      </c>
      <c r="BK49">
        <f t="shared" si="39"/>
        <v>7951.9</v>
      </c>
      <c r="BL49">
        <f t="shared" si="39"/>
        <v>-16521</v>
      </c>
      <c r="BM49">
        <f t="shared" si="39"/>
        <v>-4899</v>
      </c>
      <c r="BN49">
        <f t="shared" si="39"/>
        <v>15705</v>
      </c>
      <c r="BO49">
        <f t="shared" si="39"/>
        <v>2660</v>
      </c>
      <c r="BP49">
        <f t="shared" si="39"/>
        <v>3832.42</v>
      </c>
      <c r="BQ49">
        <f aca="true" t="shared" si="40" ref="BQ49:BV49">BQ47+BQ48</f>
        <v>18337.95</v>
      </c>
      <c r="BR49">
        <f t="shared" si="40"/>
        <v>25342.63</v>
      </c>
      <c r="BS49">
        <f t="shared" si="40"/>
        <v>16780.68</v>
      </c>
      <c r="BT49">
        <f t="shared" si="40"/>
        <v>20714.52</v>
      </c>
      <c r="BU49">
        <f t="shared" si="40"/>
        <v>20808.49</v>
      </c>
      <c r="BV49">
        <f t="shared" si="40"/>
        <v>10314</v>
      </c>
    </row>
    <row r="50" spans="1:74" ht="12.75">
      <c r="A50" t="s">
        <v>131</v>
      </c>
      <c r="B50" t="s">
        <v>144</v>
      </c>
      <c r="C50" t="s">
        <v>101</v>
      </c>
      <c r="D50">
        <f>-données_emplois!C53</f>
        <v>455.7</v>
      </c>
      <c r="E50">
        <f>-données_emplois!D53</f>
        <v>303.7</v>
      </c>
      <c r="F50">
        <f>-données_emplois!E53</f>
        <v>664.8</v>
      </c>
      <c r="G50">
        <f>-données_emplois!F53</f>
        <v>891.6</v>
      </c>
      <c r="H50">
        <f>-données_emplois!G53</f>
        <v>581.9</v>
      </c>
      <c r="I50">
        <f>-données_emplois!H53</f>
        <v>648.5</v>
      </c>
      <c r="J50">
        <f>-données_emplois!I53</f>
        <v>692.1</v>
      </c>
      <c r="K50">
        <f>-données_emplois!J53</f>
        <v>974</v>
      </c>
      <c r="L50">
        <f>-données_emplois!K53</f>
        <v>1336.4</v>
      </c>
      <c r="M50">
        <f>-données_emplois!L53</f>
        <v>2221.1</v>
      </c>
      <c r="N50">
        <f>-données_emplois!M53</f>
        <v>1383.2</v>
      </c>
      <c r="O50">
        <f>-données_emplois!N53</f>
        <v>1715.5</v>
      </c>
      <c r="P50">
        <f>-données_emplois!O53</f>
        <v>1850</v>
      </c>
      <c r="Q50">
        <f>-données_emplois!P53</f>
        <v>2520.8</v>
      </c>
      <c r="R50">
        <f>-données_emplois!Q53</f>
        <v>2755.7</v>
      </c>
      <c r="S50">
        <f>-données_emplois!R53</f>
        <v>3124.4</v>
      </c>
      <c r="T50">
        <f>-données_emplois!S53</f>
        <v>2462.3</v>
      </c>
      <c r="U50">
        <f>-données_emplois!T53</f>
        <v>2587.3</v>
      </c>
      <c r="V50">
        <f>-données_emplois!U53</f>
        <v>2774.9</v>
      </c>
      <c r="W50">
        <f>-données_emplois!V53</f>
        <v>2685.5</v>
      </c>
      <c r="X50">
        <f>-données_emplois!W53</f>
        <v>4581.2</v>
      </c>
      <c r="Y50">
        <f>-données_emplois!X53</f>
        <v>5612.5</v>
      </c>
      <c r="Z50">
        <f>-données_emplois!Y53</f>
        <v>4819.7</v>
      </c>
      <c r="AA50">
        <f>-données_emplois!Z53</f>
        <v>5220.4</v>
      </c>
      <c r="AB50">
        <f>-données_emplois!AA53</f>
        <v>6903.9</v>
      </c>
      <c r="AC50">
        <f>-données_emplois!AB53</f>
        <v>12030.9</v>
      </c>
      <c r="AD50">
        <f>-données_emplois!AC53</f>
        <v>5339.8</v>
      </c>
      <c r="AE50">
        <f>-données_emplois!AD53</f>
        <v>10753.5</v>
      </c>
      <c r="AF50">
        <f>-données_emplois!AE53</f>
        <v>12304.7</v>
      </c>
      <c r="AG50">
        <f>-données_emplois!AF53</f>
        <v>10672.6</v>
      </c>
      <c r="AH50">
        <f>-données_emplois!AG53</f>
        <v>14143.9</v>
      </c>
      <c r="AI50">
        <f>-données_emplois!AH53</f>
        <v>21008.8</v>
      </c>
      <c r="AJ50">
        <f>-données_emplois!AI53</f>
        <v>19962.5</v>
      </c>
      <c r="AK50">
        <f>-données_emplois!AJ53</f>
        <v>27150.2</v>
      </c>
      <c r="AL50">
        <f>-données_emplois!AK53</f>
        <v>22485.2</v>
      </c>
      <c r="AM50">
        <f>-données_emplois!AL53</f>
        <v>16518.1</v>
      </c>
      <c r="AN50">
        <f>-données_emplois!AM53</f>
        <v>16754.3</v>
      </c>
      <c r="AO50">
        <f>-données_emplois!AN53</f>
        <v>4706.5</v>
      </c>
      <c r="AP50">
        <f>-données_emplois!AO53</f>
        <v>8942.3</v>
      </c>
      <c r="AQ50">
        <f>-données_emplois!AP53</f>
        <v>4168.7</v>
      </c>
      <c r="AR50">
        <f>-données_emplois!AQ53</f>
        <v>14656.5</v>
      </c>
      <c r="AS50">
        <f>-données_emplois!AR53</f>
        <v>21572.7</v>
      </c>
      <c r="AT50">
        <f>-données_emplois!AS53</f>
        <v>16223.8</v>
      </c>
      <c r="AU50">
        <f>-données_emplois!AT53</f>
        <v>-2218.7</v>
      </c>
      <c r="AV50">
        <f>-données_emplois!AU53</f>
        <v>-23120.9</v>
      </c>
      <c r="AW50">
        <f>-données_emplois!AV53</f>
        <v>-10047.3</v>
      </c>
      <c r="AX50">
        <f>-données_emplois!AW53</f>
        <v>-3743.1</v>
      </c>
      <c r="AY50">
        <f>-données_emplois!AX53</f>
        <v>-15949.4</v>
      </c>
      <c r="AZ50">
        <f>-données_emplois!AY53</f>
        <v>-23787.6</v>
      </c>
      <c r="BA50">
        <f>-données_emplois!AZ53</f>
        <v>-20144.8</v>
      </c>
      <c r="BB50">
        <f>-données_emplois!BA53</f>
        <v>-24889.9</v>
      </c>
      <c r="BC50">
        <f>-données_emplois!BB53</f>
        <v>7271.5</v>
      </c>
      <c r="BD50">
        <f>-données_emplois!BC53</f>
        <v>310.2</v>
      </c>
      <c r="BE50">
        <f>-données_emplois!BD53</f>
        <v>-5000.9</v>
      </c>
      <c r="BF50">
        <f>-données_emplois!BE53</f>
        <v>-14003.6</v>
      </c>
      <c r="BG50">
        <f>-données_emplois!BF53</f>
        <v>-13947.9</v>
      </c>
      <c r="BH50">
        <f>-données_emplois!BG53</f>
        <v>-667.4</v>
      </c>
      <c r="BI50">
        <f>-données_emplois!BH53</f>
        <v>17707.1</v>
      </c>
      <c r="BJ50">
        <f>-données_emplois!BI53</f>
        <v>23427.5</v>
      </c>
      <c r="BK50">
        <f>-données_emplois!BJ53</f>
        <v>39047.5</v>
      </c>
      <c r="BL50">
        <f>-données_emplois!BK53</f>
        <v>-13655.1</v>
      </c>
      <c r="BM50">
        <f>-données_emplois!BL53</f>
        <v>-8015.3</v>
      </c>
      <c r="BN50">
        <f>-données_emplois!BM53</f>
        <v>21678.7</v>
      </c>
      <c r="BO50">
        <f>-données_emplois!BN53</f>
        <v>25017.5</v>
      </c>
      <c r="BP50">
        <f>-données_emplois!BO53</f>
        <v>3701.85</v>
      </c>
      <c r="BQ50">
        <f>-données_emplois!BP53</f>
        <v>19910.78</v>
      </c>
      <c r="BR50">
        <f>-données_emplois!BQ53</f>
        <v>10908.08</v>
      </c>
      <c r="BS50">
        <f>-données_emplois!BR53</f>
        <v>-840.6</v>
      </c>
      <c r="BT50">
        <f>-données_emplois!BS53</f>
        <v>2370.79</v>
      </c>
      <c r="BU50">
        <f>-données_emplois!BT53</f>
        <v>27204.93</v>
      </c>
      <c r="BV50">
        <f>-données_emplois!BU53</f>
        <v>7209.76</v>
      </c>
    </row>
    <row r="51" spans="1:74" ht="12.75">
      <c r="A51" t="s">
        <v>131</v>
      </c>
      <c r="B51" t="s">
        <v>144</v>
      </c>
      <c r="C51" t="s">
        <v>102</v>
      </c>
      <c r="D51">
        <f>-données_emplois!C54</f>
        <v>-132.7</v>
      </c>
      <c r="E51">
        <f>-données_emplois!D54</f>
        <v>-162.4</v>
      </c>
      <c r="F51">
        <f>-données_emplois!E54</f>
        <v>-161.9</v>
      </c>
      <c r="G51">
        <f>-données_emplois!F54</f>
        <v>-247</v>
      </c>
      <c r="H51">
        <f>-données_emplois!G54</f>
        <v>-288.5</v>
      </c>
      <c r="I51">
        <f>-données_emplois!H54</f>
        <v>-290.3</v>
      </c>
      <c r="J51">
        <f>-données_emplois!I54</f>
        <v>-259.3</v>
      </c>
      <c r="K51">
        <f>-données_emplois!J54</f>
        <v>-302.1</v>
      </c>
      <c r="L51">
        <f>-données_emplois!K54</f>
        <v>-435.8</v>
      </c>
      <c r="M51">
        <f>-données_emplois!L54</f>
        <v>-576</v>
      </c>
      <c r="N51">
        <f>-données_emplois!M54</f>
        <v>-586.4</v>
      </c>
      <c r="O51">
        <f>-données_emplois!N54</f>
        <v>-598.3</v>
      </c>
      <c r="P51">
        <f>-données_emplois!O54</f>
        <v>-647.2</v>
      </c>
      <c r="Q51">
        <f>-données_emplois!P54</f>
        <v>-567</v>
      </c>
      <c r="R51">
        <f>-données_emplois!Q54</f>
        <v>-666</v>
      </c>
      <c r="S51">
        <f>-données_emplois!R54</f>
        <v>-794.8</v>
      </c>
      <c r="T51">
        <f>-données_emplois!S54</f>
        <v>-879.3</v>
      </c>
      <c r="U51">
        <f>-données_emplois!T54</f>
        <v>-942.2</v>
      </c>
      <c r="V51">
        <f>-données_emplois!U54</f>
        <v>-962.7</v>
      </c>
      <c r="W51">
        <f>-données_emplois!V54</f>
        <v>-1216.1</v>
      </c>
      <c r="X51">
        <f>-données_emplois!W54</f>
        <v>-1697.6</v>
      </c>
      <c r="Y51">
        <f>-données_emplois!X54</f>
        <v>-1574.9</v>
      </c>
      <c r="Z51">
        <f>-données_emplois!Y54</f>
        <v>-1376.4</v>
      </c>
      <c r="AA51">
        <f>-données_emplois!Z54</f>
        <v>-1189.9</v>
      </c>
      <c r="AB51">
        <f>-données_emplois!AA54</f>
        <v>-2293.1</v>
      </c>
      <c r="AC51">
        <f>-données_emplois!AB54</f>
        <v>-2808.5</v>
      </c>
      <c r="AD51">
        <f>-données_emplois!AC54</f>
        <v>-2309.8</v>
      </c>
      <c r="AE51">
        <f>-données_emplois!AD54</f>
        <v>-3305.5</v>
      </c>
      <c r="AF51">
        <f>-données_emplois!AE54</f>
        <v>-3986.5</v>
      </c>
      <c r="AG51">
        <f>-données_emplois!AF54</f>
        <v>-3686.7</v>
      </c>
      <c r="AH51">
        <f>-données_emplois!AG54</f>
        <v>-4579.2</v>
      </c>
      <c r="AI51">
        <f>-données_emplois!AH54</f>
        <v>-6133.2</v>
      </c>
      <c r="AJ51">
        <f>-données_emplois!AI54</f>
        <v>-8196.3</v>
      </c>
      <c r="AK51">
        <f>-données_emplois!AJ54</f>
        <v>-6409.6</v>
      </c>
      <c r="AL51">
        <f>-données_emplois!AK54</f>
        <v>-9306.7</v>
      </c>
      <c r="AM51">
        <f>-données_emplois!AL54</f>
        <v>-10219.5</v>
      </c>
      <c r="AN51">
        <f>-données_emplois!AM54</f>
        <v>-11666.7</v>
      </c>
      <c r="AO51">
        <f>-données_emplois!AN54</f>
        <v>-13239.4</v>
      </c>
      <c r="AP51">
        <f>-données_emplois!AO54</f>
        <v>-12634.3</v>
      </c>
      <c r="AQ51">
        <f>-données_emplois!AP54</f>
        <v>-15168.4</v>
      </c>
      <c r="AR51">
        <f>-données_emplois!AQ54</f>
        <v>-19523.5</v>
      </c>
      <c r="AS51">
        <f>-données_emplois!AR54</f>
        <v>-16802.3</v>
      </c>
      <c r="AT51">
        <f>-données_emplois!AS54</f>
        <v>-13662.9</v>
      </c>
      <c r="AU51">
        <f>-données_emplois!AT54</f>
        <v>-12933.1</v>
      </c>
      <c r="AV51">
        <f>-données_emplois!AU54</f>
        <v>-16706.8</v>
      </c>
      <c r="AW51">
        <f>-données_emplois!AV54</f>
        <v>-22957.2</v>
      </c>
      <c r="AX51">
        <f>-données_emplois!AW54</f>
        <v>-28774.2</v>
      </c>
      <c r="AY51">
        <f>-données_emplois!AX54</f>
        <v>-16759.2</v>
      </c>
      <c r="AZ51">
        <f>-données_emplois!AY54</f>
        <v>-18664.1</v>
      </c>
      <c r="BA51">
        <f>-données_emplois!AZ54</f>
        <v>-12217.7</v>
      </c>
      <c r="BB51">
        <f>-données_emplois!BA54</f>
        <v>3051.4</v>
      </c>
      <c r="BC51">
        <f>-données_emplois!BB54</f>
        <v>-8507</v>
      </c>
      <c r="BD51">
        <f>-données_emplois!BC54</f>
        <v>-5260.2</v>
      </c>
      <c r="BE51">
        <f>-données_emplois!BD54</f>
        <v>-15475.5</v>
      </c>
      <c r="BF51">
        <f>-données_emplois!BE54</f>
        <v>-17894.7</v>
      </c>
      <c r="BG51">
        <f>-données_emplois!BF54</f>
        <v>-20181.2</v>
      </c>
      <c r="BH51">
        <f>-données_emplois!BG54</f>
        <v>-26908.1</v>
      </c>
      <c r="BI51">
        <f>-données_emplois!BH54</f>
        <v>-22978.9</v>
      </c>
      <c r="BJ51">
        <f>-données_emplois!BI54</f>
        <v>-18676.8</v>
      </c>
      <c r="BK51">
        <f>-données_emplois!BJ54</f>
        <v>-41272.9</v>
      </c>
      <c r="BL51">
        <f>-données_emplois!BK54</f>
        <v>-34381.9</v>
      </c>
      <c r="BM51">
        <f>-données_emplois!BL54</f>
        <v>-29538.8</v>
      </c>
      <c r="BN51">
        <f>-données_emplois!BM54</f>
        <v>-27001.7</v>
      </c>
      <c r="BO51">
        <f>-données_emplois!BN54</f>
        <v>-20976.5</v>
      </c>
      <c r="BP51">
        <f>-données_emplois!BO54</f>
        <v>-9586</v>
      </c>
      <c r="BQ51">
        <f>-données_emplois!BP54</f>
        <v>-8586.6</v>
      </c>
      <c r="BR51">
        <f>-données_emplois!BQ54</f>
        <v>-16860</v>
      </c>
      <c r="BS51">
        <f>-données_emplois!BR54</f>
        <v>-6659</v>
      </c>
      <c r="BT51">
        <f>-données_emplois!BS54</f>
        <v>3671.65</v>
      </c>
      <c r="BU51">
        <f>-données_emplois!BT54</f>
        <v>147</v>
      </c>
      <c r="BV51">
        <f>-données_emplois!BU54</f>
        <v>6126.92</v>
      </c>
    </row>
    <row r="52" spans="1:74" s="3" customFormat="1" ht="12.75">
      <c r="A52" s="3" t="s">
        <v>131</v>
      </c>
      <c r="B52" s="3" t="s">
        <v>144</v>
      </c>
      <c r="C52" s="3" t="s">
        <v>103</v>
      </c>
      <c r="D52" s="3">
        <f>D50+D51</f>
        <v>323</v>
      </c>
      <c r="E52" s="3">
        <f aca="true" t="shared" si="41" ref="E52:BP52">E50+E51</f>
        <v>141.29999999999998</v>
      </c>
      <c r="F52" s="3">
        <f t="shared" si="41"/>
        <v>502.9</v>
      </c>
      <c r="G52" s="3">
        <f t="shared" si="41"/>
        <v>644.6</v>
      </c>
      <c r="H52" s="3">
        <f t="shared" si="41"/>
        <v>293.4</v>
      </c>
      <c r="I52" s="3">
        <f t="shared" si="41"/>
        <v>358.2</v>
      </c>
      <c r="J52" s="3">
        <f t="shared" si="41"/>
        <v>432.8</v>
      </c>
      <c r="K52" s="3">
        <f t="shared" si="41"/>
        <v>671.9</v>
      </c>
      <c r="L52" s="3">
        <f t="shared" si="41"/>
        <v>900.6000000000001</v>
      </c>
      <c r="M52" s="3">
        <f t="shared" si="41"/>
        <v>1645.1</v>
      </c>
      <c r="N52" s="3">
        <f t="shared" si="41"/>
        <v>796.8000000000001</v>
      </c>
      <c r="O52" s="3">
        <f t="shared" si="41"/>
        <v>1117.2</v>
      </c>
      <c r="P52" s="3">
        <f t="shared" si="41"/>
        <v>1202.8</v>
      </c>
      <c r="Q52" s="3">
        <f t="shared" si="41"/>
        <v>1953.8000000000002</v>
      </c>
      <c r="R52" s="3">
        <f t="shared" si="41"/>
        <v>2089.7</v>
      </c>
      <c r="S52" s="3">
        <f t="shared" si="41"/>
        <v>2329.6000000000004</v>
      </c>
      <c r="T52" s="3">
        <f t="shared" si="41"/>
        <v>1583.0000000000002</v>
      </c>
      <c r="U52" s="3">
        <f t="shared" si="41"/>
        <v>1645.1000000000001</v>
      </c>
      <c r="V52" s="3">
        <f t="shared" si="41"/>
        <v>1812.2</v>
      </c>
      <c r="W52" s="3">
        <f t="shared" si="41"/>
        <v>1469.4</v>
      </c>
      <c r="X52" s="3">
        <f t="shared" si="41"/>
        <v>2883.6</v>
      </c>
      <c r="Y52" s="3">
        <f t="shared" si="41"/>
        <v>4037.6</v>
      </c>
      <c r="Z52" s="3">
        <f t="shared" si="41"/>
        <v>3443.2999999999997</v>
      </c>
      <c r="AA52" s="3">
        <f t="shared" si="41"/>
        <v>4030.4999999999995</v>
      </c>
      <c r="AB52" s="3">
        <f t="shared" si="41"/>
        <v>4610.799999999999</v>
      </c>
      <c r="AC52" s="3">
        <f t="shared" si="41"/>
        <v>9222.4</v>
      </c>
      <c r="AD52" s="3">
        <f t="shared" si="41"/>
        <v>3030</v>
      </c>
      <c r="AE52" s="3">
        <f t="shared" si="41"/>
        <v>7448</v>
      </c>
      <c r="AF52" s="3">
        <f t="shared" si="41"/>
        <v>8318.2</v>
      </c>
      <c r="AG52" s="3">
        <f t="shared" si="41"/>
        <v>6985.900000000001</v>
      </c>
      <c r="AH52" s="3">
        <f t="shared" si="41"/>
        <v>9564.7</v>
      </c>
      <c r="AI52" s="3">
        <f t="shared" si="41"/>
        <v>14875.599999999999</v>
      </c>
      <c r="AJ52" s="3">
        <f t="shared" si="41"/>
        <v>11766.2</v>
      </c>
      <c r="AK52" s="3">
        <f t="shared" si="41"/>
        <v>20740.6</v>
      </c>
      <c r="AL52" s="3">
        <f t="shared" si="41"/>
        <v>13178.5</v>
      </c>
      <c r="AM52" s="3">
        <f t="shared" si="41"/>
        <v>6298.5999999999985</v>
      </c>
      <c r="AN52" s="3">
        <f t="shared" si="41"/>
        <v>5087.5999999999985</v>
      </c>
      <c r="AO52" s="3">
        <f t="shared" si="41"/>
        <v>-8532.9</v>
      </c>
      <c r="AP52" s="3">
        <f t="shared" si="41"/>
        <v>-3692</v>
      </c>
      <c r="AQ52" s="3">
        <f t="shared" si="41"/>
        <v>-10999.7</v>
      </c>
      <c r="AR52" s="3">
        <f t="shared" si="41"/>
        <v>-4867</v>
      </c>
      <c r="AS52" s="3">
        <f t="shared" si="41"/>
        <v>4770.4000000000015</v>
      </c>
      <c r="AT52" s="3">
        <f t="shared" si="41"/>
        <v>2560.8999999999996</v>
      </c>
      <c r="AU52" s="3">
        <f t="shared" si="41"/>
        <v>-15151.8</v>
      </c>
      <c r="AV52" s="3">
        <f t="shared" si="41"/>
        <v>-39827.7</v>
      </c>
      <c r="AW52" s="3">
        <f t="shared" si="41"/>
        <v>-33004.5</v>
      </c>
      <c r="AX52" s="3">
        <f t="shared" si="41"/>
        <v>-32517.3</v>
      </c>
      <c r="AY52" s="3">
        <f t="shared" si="41"/>
        <v>-32708.6</v>
      </c>
      <c r="AZ52" s="3">
        <f t="shared" si="41"/>
        <v>-42451.7</v>
      </c>
      <c r="BA52" s="3">
        <f t="shared" si="41"/>
        <v>-32362.5</v>
      </c>
      <c r="BB52" s="3">
        <f t="shared" si="41"/>
        <v>-21838.5</v>
      </c>
      <c r="BC52" s="3">
        <f t="shared" si="41"/>
        <v>-1235.5</v>
      </c>
      <c r="BD52" s="3">
        <f t="shared" si="41"/>
        <v>-4950</v>
      </c>
      <c r="BE52" s="3">
        <f t="shared" si="41"/>
        <v>-20476.4</v>
      </c>
      <c r="BF52" s="3">
        <f t="shared" si="41"/>
        <v>-31898.300000000003</v>
      </c>
      <c r="BG52" s="3">
        <f t="shared" si="41"/>
        <v>-34129.1</v>
      </c>
      <c r="BH52" s="3">
        <f t="shared" si="41"/>
        <v>-27575.5</v>
      </c>
      <c r="BI52" s="3">
        <f t="shared" si="41"/>
        <v>-5271.800000000003</v>
      </c>
      <c r="BJ52" s="3">
        <f t="shared" si="41"/>
        <v>4750.700000000001</v>
      </c>
      <c r="BK52" s="3">
        <f t="shared" si="41"/>
        <v>-2225.4000000000015</v>
      </c>
      <c r="BL52" s="3">
        <f t="shared" si="41"/>
        <v>-48037</v>
      </c>
      <c r="BM52" s="3">
        <f t="shared" si="41"/>
        <v>-37554.1</v>
      </c>
      <c r="BN52" s="3">
        <f t="shared" si="41"/>
        <v>-5323</v>
      </c>
      <c r="BO52" s="3">
        <f t="shared" si="41"/>
        <v>4041</v>
      </c>
      <c r="BP52" s="3">
        <f t="shared" si="41"/>
        <v>-5884.15</v>
      </c>
      <c r="BQ52" s="3">
        <f aca="true" t="shared" si="42" ref="BQ52:BV52">BQ50+BQ51</f>
        <v>11324.179999999998</v>
      </c>
      <c r="BR52" s="3">
        <f t="shared" si="42"/>
        <v>-5951.92</v>
      </c>
      <c r="BS52" s="3">
        <f t="shared" si="42"/>
        <v>-7499.6</v>
      </c>
      <c r="BT52" s="3">
        <f t="shared" si="42"/>
        <v>6042.4400000000005</v>
      </c>
      <c r="BU52" s="3">
        <f t="shared" si="42"/>
        <v>27351.93</v>
      </c>
      <c r="BV52" s="3">
        <f t="shared" si="42"/>
        <v>13336.68</v>
      </c>
    </row>
    <row r="53" spans="1:74" ht="12.75">
      <c r="A53" t="s">
        <v>133</v>
      </c>
      <c r="B53" t="s">
        <v>145</v>
      </c>
      <c r="C53" t="s">
        <v>101</v>
      </c>
      <c r="D53">
        <f>D14+D50</f>
        <v>2049.8</v>
      </c>
      <c r="E53">
        <f aca="true" t="shared" si="43" ref="E53:BL55">E14+E50</f>
        <v>2399.5</v>
      </c>
      <c r="F53">
        <f t="shared" si="43"/>
        <v>3386.6000000000004</v>
      </c>
      <c r="G53">
        <f t="shared" si="43"/>
        <v>3832.2999999999997</v>
      </c>
      <c r="H53">
        <f t="shared" si="43"/>
        <v>3623.2999999999997</v>
      </c>
      <c r="I53">
        <f t="shared" si="43"/>
        <v>3784</v>
      </c>
      <c r="J53">
        <f t="shared" si="43"/>
        <v>4160.2</v>
      </c>
      <c r="K53">
        <f t="shared" si="43"/>
        <v>4821.700000000001</v>
      </c>
      <c r="L53">
        <f t="shared" si="43"/>
        <v>5708.200000000001</v>
      </c>
      <c r="M53">
        <f t="shared" si="43"/>
        <v>7372.799999999999</v>
      </c>
      <c r="N53">
        <f t="shared" si="43"/>
        <v>7270.599999999999</v>
      </c>
      <c r="O53">
        <f t="shared" si="43"/>
        <v>8605.3</v>
      </c>
      <c r="P53">
        <f t="shared" si="43"/>
        <v>9128.9</v>
      </c>
      <c r="Q53">
        <f t="shared" si="43"/>
        <v>10172.8</v>
      </c>
      <c r="R53">
        <f t="shared" si="43"/>
        <v>11237.900000000001</v>
      </c>
      <c r="S53">
        <f t="shared" si="43"/>
        <v>12880.9</v>
      </c>
      <c r="T53">
        <f t="shared" si="43"/>
        <v>13168.5</v>
      </c>
      <c r="U53">
        <f t="shared" si="43"/>
        <v>14292.8</v>
      </c>
      <c r="V53">
        <f t="shared" si="43"/>
        <v>15495.3</v>
      </c>
      <c r="W53">
        <f t="shared" si="43"/>
        <v>16151.2</v>
      </c>
      <c r="X53">
        <f t="shared" si="43"/>
        <v>19987.4</v>
      </c>
      <c r="Y53">
        <f t="shared" si="43"/>
        <v>23404.9</v>
      </c>
      <c r="Z53">
        <f t="shared" si="43"/>
        <v>25222.4</v>
      </c>
      <c r="AA53">
        <f t="shared" si="43"/>
        <v>27388.199999999997</v>
      </c>
      <c r="AB53">
        <f t="shared" si="43"/>
        <v>33827.7</v>
      </c>
      <c r="AC53">
        <f t="shared" si="43"/>
        <v>41917.299999999996</v>
      </c>
      <c r="AD53">
        <f t="shared" si="43"/>
        <v>36591.5</v>
      </c>
      <c r="AE53">
        <f t="shared" si="43"/>
        <v>46625.9</v>
      </c>
      <c r="AF53">
        <f t="shared" si="43"/>
        <v>54974.40000000001</v>
      </c>
      <c r="AG53">
        <f t="shared" si="43"/>
        <v>57733.6</v>
      </c>
      <c r="AH53">
        <f t="shared" si="43"/>
        <v>67220.3</v>
      </c>
      <c r="AI53">
        <f t="shared" si="43"/>
        <v>79259.9</v>
      </c>
      <c r="AJ53">
        <f t="shared" si="43"/>
        <v>85441.29999999999</v>
      </c>
      <c r="AK53">
        <f t="shared" si="43"/>
        <v>101718</v>
      </c>
      <c r="AL53">
        <f t="shared" si="43"/>
        <v>105776.40000000001</v>
      </c>
      <c r="AM53">
        <f t="shared" si="43"/>
        <v>111868.79999999999</v>
      </c>
      <c r="AN53">
        <f t="shared" si="43"/>
        <v>123350.5</v>
      </c>
      <c r="AO53">
        <f t="shared" si="43"/>
        <v>134878.3</v>
      </c>
      <c r="AP53">
        <f t="shared" si="43"/>
        <v>149053.8</v>
      </c>
      <c r="AQ53">
        <f t="shared" si="43"/>
        <v>167063</v>
      </c>
      <c r="AR53">
        <f t="shared" si="43"/>
        <v>191846.9</v>
      </c>
      <c r="AS53">
        <f t="shared" si="43"/>
        <v>208668.5</v>
      </c>
      <c r="AT53">
        <f t="shared" si="43"/>
        <v>209133.1</v>
      </c>
      <c r="AU53">
        <f t="shared" si="43"/>
        <v>198510.39999999997</v>
      </c>
      <c r="AV53">
        <f t="shared" si="43"/>
        <v>173197</v>
      </c>
      <c r="AW53">
        <f t="shared" si="43"/>
        <v>193509.7</v>
      </c>
      <c r="AX53">
        <f t="shared" si="43"/>
        <v>213782.30000000002</v>
      </c>
      <c r="AY53">
        <f t="shared" si="43"/>
        <v>200215.1</v>
      </c>
      <c r="AZ53">
        <f t="shared" si="43"/>
        <v>208622.6</v>
      </c>
      <c r="BA53">
        <f t="shared" si="43"/>
        <v>232502.3</v>
      </c>
      <c r="BB53">
        <f t="shared" si="43"/>
        <v>231354.8</v>
      </c>
      <c r="BC53">
        <f t="shared" si="43"/>
        <v>279913.8</v>
      </c>
      <c r="BD53">
        <f t="shared" si="43"/>
        <v>284221.9</v>
      </c>
      <c r="BE53">
        <f t="shared" si="43"/>
        <v>283505.89999999997</v>
      </c>
      <c r="BF53">
        <f t="shared" si="43"/>
        <v>283917</v>
      </c>
      <c r="BG53">
        <f t="shared" si="43"/>
        <v>298889.3</v>
      </c>
      <c r="BH53">
        <f t="shared" si="43"/>
        <v>325180.49999999994</v>
      </c>
      <c r="BI53">
        <f t="shared" si="43"/>
        <v>355839.89999999997</v>
      </c>
      <c r="BJ53">
        <f t="shared" si="43"/>
        <v>390080.9</v>
      </c>
      <c r="BK53">
        <f t="shared" si="43"/>
        <v>412093.1</v>
      </c>
      <c r="BL53">
        <f t="shared" si="43"/>
        <v>327446.2</v>
      </c>
      <c r="BM53">
        <f aca="true" t="shared" si="44" ref="BM53:BR53">BM14+BM50</f>
        <v>339467.7</v>
      </c>
      <c r="BN53">
        <f t="shared" si="44"/>
        <v>383883.4</v>
      </c>
      <c r="BO53">
        <f t="shared" si="44"/>
        <v>385586.7</v>
      </c>
      <c r="BP53">
        <f t="shared" si="44"/>
        <v>365782.42</v>
      </c>
      <c r="BQ53">
        <f t="shared" si="44"/>
        <v>385253.97</v>
      </c>
      <c r="BR53">
        <f t="shared" si="44"/>
        <v>398328.39</v>
      </c>
      <c r="BS53">
        <f aca="true" t="shared" si="45" ref="BS53:BT55">BS14+BS50</f>
        <v>390473.68000000005</v>
      </c>
      <c r="BT53">
        <f t="shared" si="45"/>
        <v>405178.86</v>
      </c>
      <c r="BU53">
        <f aca="true" t="shared" si="46" ref="BU53:BV55">BU14+BU50</f>
        <v>438426.37</v>
      </c>
      <c r="BV53">
        <f t="shared" si="46"/>
        <v>462616.76</v>
      </c>
    </row>
    <row r="54" spans="1:74" ht="12.75">
      <c r="A54" t="s">
        <v>133</v>
      </c>
      <c r="B54" t="s">
        <v>145</v>
      </c>
      <c r="C54" t="s">
        <v>102</v>
      </c>
      <c r="D54">
        <f aca="true" t="shared" si="47" ref="D54:S55">D15+D51</f>
        <v>32.80000000000001</v>
      </c>
      <c r="E54">
        <f t="shared" si="47"/>
        <v>38.5</v>
      </c>
      <c r="F54">
        <f t="shared" si="47"/>
        <v>101.70000000000002</v>
      </c>
      <c r="G54">
        <f t="shared" si="47"/>
        <v>21.100000000000023</v>
      </c>
      <c r="H54">
        <f t="shared" si="47"/>
        <v>82.5</v>
      </c>
      <c r="I54">
        <f t="shared" si="47"/>
        <v>88.69999999999999</v>
      </c>
      <c r="J54">
        <f t="shared" si="47"/>
        <v>135.3</v>
      </c>
      <c r="K54">
        <f t="shared" si="47"/>
        <v>110.39999999999998</v>
      </c>
      <c r="L54">
        <f t="shared" si="47"/>
        <v>135.50000000000006</v>
      </c>
      <c r="M54">
        <f t="shared" si="47"/>
        <v>130.89999999999998</v>
      </c>
      <c r="N54">
        <f t="shared" si="47"/>
        <v>136.19999999999993</v>
      </c>
      <c r="O54">
        <f t="shared" si="47"/>
        <v>164.20000000000005</v>
      </c>
      <c r="P54">
        <f t="shared" si="47"/>
        <v>191.29999999999995</v>
      </c>
      <c r="Q54">
        <f t="shared" si="47"/>
        <v>244.79999999999995</v>
      </c>
      <c r="R54">
        <f t="shared" si="47"/>
        <v>218.39999999999998</v>
      </c>
      <c r="S54">
        <f t="shared" si="47"/>
        <v>191.30000000000007</v>
      </c>
      <c r="T54">
        <f t="shared" si="43"/>
        <v>242.30000000000018</v>
      </c>
      <c r="U54">
        <f t="shared" si="43"/>
        <v>239.5999999999999</v>
      </c>
      <c r="V54">
        <f t="shared" si="43"/>
        <v>278.89999999999986</v>
      </c>
      <c r="W54">
        <f t="shared" si="43"/>
        <v>300</v>
      </c>
      <c r="X54">
        <f t="shared" si="43"/>
        <v>439.3000000000002</v>
      </c>
      <c r="Y54">
        <f t="shared" si="43"/>
        <v>703.2999999999997</v>
      </c>
      <c r="Z54">
        <f t="shared" si="43"/>
        <v>1317.9</v>
      </c>
      <c r="AA54">
        <f t="shared" si="43"/>
        <v>1847.9999999999995</v>
      </c>
      <c r="AB54">
        <f t="shared" si="43"/>
        <v>1825.2000000000003</v>
      </c>
      <c r="AC54">
        <f t="shared" si="43"/>
        <v>3085</v>
      </c>
      <c r="AD54">
        <f t="shared" si="43"/>
        <v>2933.999999999999</v>
      </c>
      <c r="AE54">
        <f t="shared" si="43"/>
        <v>2603.6000000000004</v>
      </c>
      <c r="AF54">
        <f t="shared" si="43"/>
        <v>1060.3999999999996</v>
      </c>
      <c r="AG54">
        <f t="shared" si="43"/>
        <v>1114.5</v>
      </c>
      <c r="AH54">
        <f t="shared" si="43"/>
        <v>1111.5</v>
      </c>
      <c r="AI54">
        <f t="shared" si="43"/>
        <v>1377.6000000000004</v>
      </c>
      <c r="AJ54">
        <f t="shared" si="43"/>
        <v>1263.7999999999993</v>
      </c>
      <c r="AK54">
        <f t="shared" si="43"/>
        <v>4379.700000000001</v>
      </c>
      <c r="AL54">
        <f t="shared" si="43"/>
        <v>5322.5</v>
      </c>
      <c r="AM54">
        <f t="shared" si="43"/>
        <v>6930.5</v>
      </c>
      <c r="AN54">
        <f t="shared" si="43"/>
        <v>7330.499999999996</v>
      </c>
      <c r="AO54">
        <f t="shared" si="43"/>
        <v>7458.199999999999</v>
      </c>
      <c r="AP54">
        <f t="shared" si="43"/>
        <v>8486.900000000001</v>
      </c>
      <c r="AQ54">
        <f t="shared" si="43"/>
        <v>9079.000000000002</v>
      </c>
      <c r="AR54">
        <f t="shared" si="43"/>
        <v>11136.600000000002</v>
      </c>
      <c r="AS54">
        <f t="shared" si="43"/>
        <v>12525.399999999998</v>
      </c>
      <c r="AT54">
        <f t="shared" si="43"/>
        <v>15293.199999999999</v>
      </c>
      <c r="AU54">
        <f t="shared" si="43"/>
        <v>15720.9</v>
      </c>
      <c r="AV54">
        <f t="shared" si="43"/>
        <v>15381.2</v>
      </c>
      <c r="AW54">
        <f t="shared" si="43"/>
        <v>7137.5</v>
      </c>
      <c r="AX54">
        <f t="shared" si="43"/>
        <v>-6412.9000000000015</v>
      </c>
      <c r="AY54">
        <f t="shared" si="43"/>
        <v>6185.5</v>
      </c>
      <c r="AZ54">
        <f t="shared" si="43"/>
        <v>2582.9000000000015</v>
      </c>
      <c r="BA54">
        <f t="shared" si="43"/>
        <v>8687</v>
      </c>
      <c r="BB54">
        <f t="shared" si="43"/>
        <v>26572.9</v>
      </c>
      <c r="BC54">
        <f t="shared" si="43"/>
        <v>22625.4</v>
      </c>
      <c r="BD54">
        <f t="shared" si="43"/>
        <v>22861.3</v>
      </c>
      <c r="BE54">
        <f t="shared" si="43"/>
        <v>13583.900000000001</v>
      </c>
      <c r="BF54">
        <f t="shared" si="43"/>
        <v>7415.899999999998</v>
      </c>
      <c r="BG54">
        <f t="shared" si="43"/>
        <v>9336.3</v>
      </c>
      <c r="BH54">
        <f t="shared" si="43"/>
        <v>910.8000000000029</v>
      </c>
      <c r="BI54">
        <f t="shared" si="43"/>
        <v>6371.299999999999</v>
      </c>
      <c r="BJ54">
        <f t="shared" si="43"/>
        <v>12541.400000000001</v>
      </c>
      <c r="BK54">
        <f t="shared" si="43"/>
        <v>-11590.400000000001</v>
      </c>
      <c r="BL54">
        <f t="shared" si="43"/>
        <v>-3812.9000000000015</v>
      </c>
      <c r="BM54">
        <f aca="true" t="shared" si="48" ref="BM54:BR54">BM15+BM51</f>
        <v>11962.2</v>
      </c>
      <c r="BN54">
        <f t="shared" si="48"/>
        <v>11696.3</v>
      </c>
      <c r="BO54">
        <f t="shared" si="48"/>
        <v>15537.5</v>
      </c>
      <c r="BP54">
        <f t="shared" si="48"/>
        <v>31943</v>
      </c>
      <c r="BQ54">
        <f t="shared" si="48"/>
        <v>35332.4</v>
      </c>
      <c r="BR54">
        <f t="shared" si="48"/>
        <v>27361</v>
      </c>
      <c r="BS54">
        <f t="shared" si="45"/>
        <v>35559</v>
      </c>
      <c r="BT54">
        <f t="shared" si="45"/>
        <v>37266.65</v>
      </c>
      <c r="BU54">
        <f t="shared" si="46"/>
        <v>39382</v>
      </c>
      <c r="BV54">
        <f t="shared" si="46"/>
        <v>43842.92</v>
      </c>
    </row>
    <row r="55" spans="1:74" ht="12.75">
      <c r="A55" t="s">
        <v>133</v>
      </c>
      <c r="B55" t="s">
        <v>145</v>
      </c>
      <c r="C55" t="s">
        <v>103</v>
      </c>
      <c r="D55">
        <f t="shared" si="47"/>
        <v>2082.6000000000004</v>
      </c>
      <c r="E55">
        <f t="shared" si="43"/>
        <v>2438.0000000000005</v>
      </c>
      <c r="F55">
        <f t="shared" si="43"/>
        <v>3488.3</v>
      </c>
      <c r="G55">
        <f t="shared" si="43"/>
        <v>3853.4</v>
      </c>
      <c r="H55">
        <f t="shared" si="43"/>
        <v>3705.8</v>
      </c>
      <c r="I55">
        <f t="shared" si="43"/>
        <v>3872.7</v>
      </c>
      <c r="J55">
        <f t="shared" si="43"/>
        <v>4295.5</v>
      </c>
      <c r="K55">
        <f t="shared" si="43"/>
        <v>4932.099999999999</v>
      </c>
      <c r="L55">
        <f t="shared" si="43"/>
        <v>5843.700000000001</v>
      </c>
      <c r="M55">
        <f t="shared" si="43"/>
        <v>7503.699999999999</v>
      </c>
      <c r="N55">
        <f t="shared" si="43"/>
        <v>7406.8</v>
      </c>
      <c r="O55">
        <f t="shared" si="43"/>
        <v>8769.5</v>
      </c>
      <c r="P55">
        <f t="shared" si="43"/>
        <v>9320.199999999999</v>
      </c>
      <c r="Q55">
        <f t="shared" si="43"/>
        <v>10417.599999999999</v>
      </c>
      <c r="R55">
        <f t="shared" si="43"/>
        <v>11456.3</v>
      </c>
      <c r="S55">
        <f t="shared" si="43"/>
        <v>13072.199999999999</v>
      </c>
      <c r="T55">
        <f t="shared" si="43"/>
        <v>13410.8</v>
      </c>
      <c r="U55">
        <f t="shared" si="43"/>
        <v>14532.400000000001</v>
      </c>
      <c r="V55">
        <f t="shared" si="43"/>
        <v>15774.2</v>
      </c>
      <c r="W55">
        <f t="shared" si="43"/>
        <v>16451.2</v>
      </c>
      <c r="X55">
        <f t="shared" si="43"/>
        <v>20426.699999999997</v>
      </c>
      <c r="Y55">
        <f t="shared" si="43"/>
        <v>24108.2</v>
      </c>
      <c r="Z55">
        <f t="shared" si="43"/>
        <v>26540.3</v>
      </c>
      <c r="AA55">
        <f t="shared" si="43"/>
        <v>29236.2</v>
      </c>
      <c r="AB55">
        <f t="shared" si="43"/>
        <v>35652.899999999994</v>
      </c>
      <c r="AC55">
        <f t="shared" si="43"/>
        <v>45002.3</v>
      </c>
      <c r="AD55">
        <f t="shared" si="43"/>
        <v>39525.5</v>
      </c>
      <c r="AE55">
        <f t="shared" si="43"/>
        <v>49229.50000000001</v>
      </c>
      <c r="AF55">
        <f t="shared" si="43"/>
        <v>56034.8</v>
      </c>
      <c r="AG55">
        <f t="shared" si="43"/>
        <v>58848.100000000006</v>
      </c>
      <c r="AH55">
        <f t="shared" si="43"/>
        <v>68331.8</v>
      </c>
      <c r="AI55">
        <f t="shared" si="43"/>
        <v>80637.5</v>
      </c>
      <c r="AJ55">
        <f t="shared" si="43"/>
        <v>86705.09999999999</v>
      </c>
      <c r="AK55">
        <f t="shared" si="43"/>
        <v>106097.70000000001</v>
      </c>
      <c r="AL55">
        <f t="shared" si="43"/>
        <v>111098.90000000001</v>
      </c>
      <c r="AM55">
        <f t="shared" si="43"/>
        <v>118799.29999999999</v>
      </c>
      <c r="AN55">
        <f t="shared" si="43"/>
        <v>130681</v>
      </c>
      <c r="AO55">
        <f t="shared" si="43"/>
        <v>142336.5</v>
      </c>
      <c r="AP55">
        <f t="shared" si="43"/>
        <v>157540.7</v>
      </c>
      <c r="AQ55">
        <f t="shared" si="43"/>
        <v>176141.99999999997</v>
      </c>
      <c r="AR55">
        <f t="shared" si="43"/>
        <v>202983.5</v>
      </c>
      <c r="AS55">
        <f t="shared" si="43"/>
        <v>221193.89999999997</v>
      </c>
      <c r="AT55">
        <f t="shared" si="43"/>
        <v>224426.30000000002</v>
      </c>
      <c r="AU55">
        <f t="shared" si="43"/>
        <v>214231.3</v>
      </c>
      <c r="AV55">
        <f t="shared" si="43"/>
        <v>188578.2</v>
      </c>
      <c r="AW55">
        <f t="shared" si="43"/>
        <v>200647.2</v>
      </c>
      <c r="AX55">
        <f t="shared" si="43"/>
        <v>207369.40000000002</v>
      </c>
      <c r="AY55">
        <f t="shared" si="43"/>
        <v>206400.6</v>
      </c>
      <c r="AZ55">
        <f t="shared" si="43"/>
        <v>211205.5</v>
      </c>
      <c r="BA55">
        <f t="shared" si="43"/>
        <v>241189.3</v>
      </c>
      <c r="BB55">
        <f t="shared" si="43"/>
        <v>257927.7</v>
      </c>
      <c r="BC55">
        <f t="shared" si="43"/>
        <v>302539.2</v>
      </c>
      <c r="BD55">
        <f t="shared" si="43"/>
        <v>307083.2</v>
      </c>
      <c r="BE55">
        <f t="shared" si="43"/>
        <v>297089.8</v>
      </c>
      <c r="BF55">
        <f t="shared" si="43"/>
        <v>291332.89999999997</v>
      </c>
      <c r="BG55">
        <f t="shared" si="43"/>
        <v>308225.60000000003</v>
      </c>
      <c r="BH55">
        <f t="shared" si="43"/>
        <v>326091.3</v>
      </c>
      <c r="BI55">
        <f t="shared" si="43"/>
        <v>362211.2</v>
      </c>
      <c r="BJ55">
        <f t="shared" si="43"/>
        <v>402622.30000000005</v>
      </c>
      <c r="BK55">
        <f t="shared" si="43"/>
        <v>400502.69999999995</v>
      </c>
      <c r="BL55">
        <f t="shared" si="43"/>
        <v>323633.3</v>
      </c>
      <c r="BM55">
        <f aca="true" t="shared" si="49" ref="BM55:BR55">BM16+BM52</f>
        <v>351429.9</v>
      </c>
      <c r="BN55">
        <f t="shared" si="49"/>
        <v>395579.7</v>
      </c>
      <c r="BO55">
        <f t="shared" si="49"/>
        <v>401124.2</v>
      </c>
      <c r="BP55">
        <f t="shared" si="49"/>
        <v>397725.42</v>
      </c>
      <c r="BQ55">
        <f t="shared" si="49"/>
        <v>420586.37</v>
      </c>
      <c r="BR55">
        <f t="shared" si="49"/>
        <v>425689.39</v>
      </c>
      <c r="BS55">
        <f t="shared" si="45"/>
        <v>426032.68000000005</v>
      </c>
      <c r="BT55">
        <f t="shared" si="45"/>
        <v>442445.51</v>
      </c>
      <c r="BU55">
        <f t="shared" si="46"/>
        <v>477808.37</v>
      </c>
      <c r="BV55">
        <f t="shared" si="46"/>
        <v>506459.68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1"/>
  <sheetViews>
    <sheetView zoomScalePageLayoutView="0" workbookViewId="0" topLeftCell="A1">
      <selection activeCell="A20" sqref="A20"/>
    </sheetView>
  </sheetViews>
  <sheetFormatPr defaultColWidth="11.421875" defaultRowHeight="12.75"/>
  <cols>
    <col min="1" max="1" width="71.421875" style="0" customWidth="1"/>
  </cols>
  <sheetData>
    <row r="1" spans="2:4" ht="12.75">
      <c r="B1" s="10">
        <v>2007</v>
      </c>
      <c r="C1" s="10">
        <v>2017</v>
      </c>
      <c r="D1" s="7" t="s">
        <v>204</v>
      </c>
    </row>
    <row r="2" spans="1:4" ht="12.75">
      <c r="A2" s="7" t="s">
        <v>190</v>
      </c>
      <c r="B2" s="8">
        <f>séries!BJ2/1000</f>
        <v>995.4725</v>
      </c>
      <c r="C2" s="8">
        <f>séries!BT2/1000</f>
        <v>1182.54707</v>
      </c>
      <c r="D2" s="6">
        <f>C2/B2-1</f>
        <v>0.18792540225872645</v>
      </c>
    </row>
    <row r="3" spans="1:4" ht="12.75">
      <c r="A3" s="7" t="s">
        <v>104</v>
      </c>
      <c r="B3" s="8">
        <f>séries!BJ5/1000</f>
        <v>628.819</v>
      </c>
      <c r="C3" s="8">
        <f>séries!BT5/1000</f>
        <v>779.739</v>
      </c>
      <c r="D3" s="6">
        <f aca="true" t="shared" si="0" ref="D3:D9">C3/B3-1</f>
        <v>0.24000547057261334</v>
      </c>
    </row>
    <row r="4" spans="1:4" ht="12.75">
      <c r="A4" s="7" t="s">
        <v>191</v>
      </c>
      <c r="B4" s="8">
        <f>séries!BJ14/1000</f>
        <v>366.65340000000003</v>
      </c>
      <c r="C4" s="8">
        <f>séries!BT14/1000</f>
        <v>402.80807</v>
      </c>
      <c r="D4" s="6">
        <f t="shared" si="0"/>
        <v>0.09860721324280619</v>
      </c>
    </row>
    <row r="5" spans="1:4" ht="12.75">
      <c r="A5" s="7" t="s">
        <v>192</v>
      </c>
      <c r="B5" s="8">
        <f>séries!BJ17/1000</f>
        <v>57.25029999999999</v>
      </c>
      <c r="C5" s="8">
        <f>séries!BT17/1000</f>
        <v>33.261</v>
      </c>
      <c r="D5" s="6">
        <f t="shared" si="0"/>
        <v>-0.41902487847225234</v>
      </c>
    </row>
    <row r="6" spans="1:4" ht="12.75">
      <c r="A6" s="7" t="s">
        <v>193</v>
      </c>
      <c r="B6" s="8">
        <f>séries!BJ23/1000</f>
        <v>42.40170000000001</v>
      </c>
      <c r="C6" s="8">
        <f>séries!BT23/1000</f>
        <v>16.384</v>
      </c>
      <c r="D6" s="6">
        <f t="shared" si="0"/>
        <v>-0.6136003980972462</v>
      </c>
    </row>
    <row r="7" spans="1:4" ht="12.75">
      <c r="A7" s="7" t="s">
        <v>194</v>
      </c>
      <c r="B7" s="8">
        <f>(séries!BJ44+séries!BJ47)/1000</f>
        <v>244.7783</v>
      </c>
      <c r="C7" s="8">
        <f>(séries!BT44+séries!BT47)/1000</f>
        <v>301.78352</v>
      </c>
      <c r="D7" s="6">
        <f t="shared" si="0"/>
        <v>0.2328851046028182</v>
      </c>
    </row>
    <row r="8" spans="1:4" ht="12.75">
      <c r="A8" s="7" t="s">
        <v>195</v>
      </c>
      <c r="B8" s="8">
        <f>séries!BJ41/1000</f>
        <v>88.05239999999999</v>
      </c>
      <c r="C8" s="8">
        <f>séries!BT41/1000</f>
        <v>70.13435000000001</v>
      </c>
      <c r="D8" s="6">
        <f t="shared" si="0"/>
        <v>-0.2034930336935732</v>
      </c>
    </row>
    <row r="9" spans="1:4" ht="12.75">
      <c r="A9" s="7" t="s">
        <v>196</v>
      </c>
      <c r="B9" s="8">
        <f>-séries!BJ50/1000</f>
        <v>-23.4275</v>
      </c>
      <c r="C9" s="8">
        <f>-séries!BT50/1000</f>
        <v>-2.37079</v>
      </c>
      <c r="D9" s="6">
        <f t="shared" si="0"/>
        <v>-0.8988031159961584</v>
      </c>
    </row>
    <row r="10" spans="1:3" ht="12.75">
      <c r="A10" s="7"/>
      <c r="B10" s="8"/>
      <c r="C10" s="8"/>
    </row>
    <row r="11" spans="1:3" ht="12.75">
      <c r="A11" s="7" t="s">
        <v>197</v>
      </c>
      <c r="B11" s="9">
        <f>B4/B2</f>
        <v>0.36832097320619106</v>
      </c>
      <c r="C11" s="9">
        <f>C4/C2</f>
        <v>0.3406275151482976</v>
      </c>
    </row>
    <row r="12" spans="1:3" ht="12.75">
      <c r="A12" s="7" t="s">
        <v>198</v>
      </c>
      <c r="B12" s="9">
        <f>B5/B4</f>
        <v>0.15614283134971607</v>
      </c>
      <c r="C12" s="9">
        <f>C5/C4</f>
        <v>0.08257282432300823</v>
      </c>
    </row>
    <row r="13" spans="1:3" ht="12.75">
      <c r="A13" s="7" t="s">
        <v>199</v>
      </c>
      <c r="B13" s="9">
        <f>B6/B4</f>
        <v>0.11564518425303028</v>
      </c>
      <c r="C13" s="9">
        <f>C6/C4</f>
        <v>0.04067445818550756</v>
      </c>
    </row>
    <row r="14" spans="1:3" ht="12.75">
      <c r="A14" s="7" t="s">
        <v>200</v>
      </c>
      <c r="B14" s="9">
        <f>B7/B4</f>
        <v>0.6676013368483695</v>
      </c>
      <c r="C14" s="9">
        <f>C7/C4</f>
        <v>0.7491992898752005</v>
      </c>
    </row>
    <row r="15" spans="2:3" ht="12.75">
      <c r="B15" s="9"/>
      <c r="C15" s="9"/>
    </row>
    <row r="16" spans="1:3" ht="12.75">
      <c r="A16" s="7" t="s">
        <v>201</v>
      </c>
      <c r="B16" s="11">
        <v>1750.21158</v>
      </c>
      <c r="C16" s="11">
        <v>2282.16509</v>
      </c>
    </row>
    <row r="17" spans="1:3" ht="12.75">
      <c r="A17" s="7" t="s">
        <v>202</v>
      </c>
      <c r="B17" s="9">
        <f>B4/B16</f>
        <v>0.20949090052300995</v>
      </c>
      <c r="C17" s="9">
        <f>C4/C16</f>
        <v>0.17650259911740215</v>
      </c>
    </row>
    <row r="18" spans="1:3" ht="12.75">
      <c r="A18" s="7" t="s">
        <v>203</v>
      </c>
      <c r="B18" s="9">
        <f>(B4-B8)/B16</f>
        <v>0.15918132595146015</v>
      </c>
      <c r="C18" s="9">
        <f>(C4-C8)/C16</f>
        <v>0.14577110194950885</v>
      </c>
    </row>
    <row r="19" spans="1:3" ht="12.75">
      <c r="A19" s="7"/>
      <c r="B19" s="9"/>
      <c r="C19" s="9"/>
    </row>
    <row r="21" ht="12.75">
      <c r="B21" s="12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V88"/>
  <sheetViews>
    <sheetView zoomScalePageLayoutView="0" workbookViewId="0" topLeftCell="A1">
      <pane xSplit="3" ySplit="1" topLeftCell="BM50" activePane="bottomRight" state="frozen"/>
      <selection pane="topLeft" activeCell="A1" sqref="A1"/>
      <selection pane="topRight" activeCell="D1" sqref="D1"/>
      <selection pane="bottomLeft" activeCell="A2" sqref="A2"/>
      <selection pane="bottomRight" activeCell="BM68" sqref="BM68"/>
    </sheetView>
  </sheetViews>
  <sheetFormatPr defaultColWidth="11.421875" defaultRowHeight="12.75"/>
  <cols>
    <col min="1" max="1" width="47.7109375" style="0" customWidth="1"/>
    <col min="2" max="2" width="21.57421875" style="0" customWidth="1"/>
  </cols>
  <sheetData>
    <row r="1" spans="1:74" ht="12.75">
      <c r="A1" s="2" t="s">
        <v>97</v>
      </c>
      <c r="B1" s="2" t="s">
        <v>98</v>
      </c>
      <c r="C1" s="2" t="s">
        <v>99</v>
      </c>
      <c r="D1" s="2">
        <v>1949</v>
      </c>
      <c r="E1" s="2">
        <v>1950</v>
      </c>
      <c r="F1" s="2">
        <v>1951</v>
      </c>
      <c r="G1" s="2">
        <v>1952</v>
      </c>
      <c r="H1" s="2">
        <v>1953</v>
      </c>
      <c r="I1" s="2">
        <v>1954</v>
      </c>
      <c r="J1" s="2">
        <v>1955</v>
      </c>
      <c r="K1" s="2">
        <v>1956</v>
      </c>
      <c r="L1" s="2">
        <v>1957</v>
      </c>
      <c r="M1" s="2">
        <v>1958</v>
      </c>
      <c r="N1" s="2">
        <v>1959</v>
      </c>
      <c r="O1" s="2">
        <v>1960</v>
      </c>
      <c r="P1" s="2">
        <v>1961</v>
      </c>
      <c r="Q1" s="2">
        <v>1962</v>
      </c>
      <c r="R1" s="2">
        <v>1963</v>
      </c>
      <c r="S1" s="2">
        <v>1964</v>
      </c>
      <c r="T1" s="2">
        <v>1965</v>
      </c>
      <c r="U1" s="2">
        <v>1966</v>
      </c>
      <c r="V1" s="2">
        <v>1967</v>
      </c>
      <c r="W1" s="2">
        <v>1968</v>
      </c>
      <c r="X1" s="2">
        <v>1969</v>
      </c>
      <c r="Y1" s="2">
        <v>1970</v>
      </c>
      <c r="Z1" s="2">
        <v>1971</v>
      </c>
      <c r="AA1" s="2">
        <v>1972</v>
      </c>
      <c r="AB1" s="2">
        <v>1973</v>
      </c>
      <c r="AC1" s="2">
        <v>1974</v>
      </c>
      <c r="AD1" s="2">
        <v>1975</v>
      </c>
      <c r="AE1" s="2">
        <v>1976</v>
      </c>
      <c r="AF1" s="2">
        <v>1977</v>
      </c>
      <c r="AG1" s="2">
        <v>1978</v>
      </c>
      <c r="AH1" s="2">
        <v>1979</v>
      </c>
      <c r="AI1" s="2">
        <v>1980</v>
      </c>
      <c r="AJ1" s="2">
        <v>1981</v>
      </c>
      <c r="AK1" s="2">
        <v>1982</v>
      </c>
      <c r="AL1" s="2">
        <v>1983</v>
      </c>
      <c r="AM1" s="2">
        <v>1984</v>
      </c>
      <c r="AN1" s="2">
        <v>1985</v>
      </c>
      <c r="AO1" s="2">
        <v>1986</v>
      </c>
      <c r="AP1" s="2">
        <v>1987</v>
      </c>
      <c r="AQ1" s="2">
        <v>1988</v>
      </c>
      <c r="AR1" s="2">
        <v>1989</v>
      </c>
      <c r="AS1" s="2">
        <v>1990</v>
      </c>
      <c r="AT1" s="2">
        <v>1991</v>
      </c>
      <c r="AU1" s="2">
        <v>1992</v>
      </c>
      <c r="AV1" s="2">
        <v>1993</v>
      </c>
      <c r="AW1" s="2">
        <v>1994</v>
      </c>
      <c r="AX1" s="2">
        <v>1995</v>
      </c>
      <c r="AY1" s="2">
        <v>1996</v>
      </c>
      <c r="AZ1" s="2">
        <v>1997</v>
      </c>
      <c r="BA1" s="2">
        <v>1998</v>
      </c>
      <c r="BB1" s="2">
        <v>1999</v>
      </c>
      <c r="BC1" s="2">
        <v>2000</v>
      </c>
      <c r="BD1" s="2">
        <v>2001</v>
      </c>
      <c r="BE1" s="2">
        <v>2002</v>
      </c>
      <c r="BF1" s="2">
        <v>2003</v>
      </c>
      <c r="BG1" s="2">
        <v>2004</v>
      </c>
      <c r="BH1" s="2">
        <v>2005</v>
      </c>
      <c r="BI1" s="2">
        <v>2006</v>
      </c>
      <c r="BJ1" s="2">
        <v>2007</v>
      </c>
      <c r="BK1" s="2">
        <v>2008</v>
      </c>
      <c r="BL1" s="2">
        <v>2009</v>
      </c>
      <c r="BM1" s="2">
        <v>2010</v>
      </c>
      <c r="BN1" s="2">
        <v>2011</v>
      </c>
      <c r="BO1" s="2">
        <v>2012</v>
      </c>
      <c r="BP1" s="2">
        <v>2013</v>
      </c>
      <c r="BQ1" s="2">
        <v>2014</v>
      </c>
      <c r="BR1" s="2">
        <v>2015</v>
      </c>
      <c r="BS1" s="2">
        <v>2016</v>
      </c>
      <c r="BT1" s="2">
        <v>2017</v>
      </c>
      <c r="BU1" s="2">
        <v>2018</v>
      </c>
      <c r="BV1" s="2">
        <v>2019</v>
      </c>
    </row>
    <row r="2" spans="1:67" ht="12.75">
      <c r="A2" s="2" t="s">
        <v>146</v>
      </c>
      <c r="B2" s="2"/>
      <c r="C2" s="2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</row>
    <row r="3" spans="1:74" ht="12.75">
      <c r="A3" t="s">
        <v>147</v>
      </c>
      <c r="B3" t="s">
        <v>148</v>
      </c>
      <c r="C3" s="5" t="s">
        <v>101</v>
      </c>
      <c r="D3" s="6">
        <f>séries!D5/séries!D2</f>
        <v>0.6832641220767351</v>
      </c>
      <c r="E3" s="6">
        <f>séries!E5/séries!E2</f>
        <v>0.645746353171853</v>
      </c>
      <c r="F3" s="6">
        <f>séries!F5/séries!F2</f>
        <v>0.6495371026099944</v>
      </c>
      <c r="G3" s="6">
        <f>séries!G5/séries!G2</f>
        <v>0.6752401987852016</v>
      </c>
      <c r="H3" s="6">
        <f>séries!H5/séries!H2</f>
        <v>0.6739004567580897</v>
      </c>
      <c r="I3" s="6">
        <f>séries!I5/séries!I2</f>
        <v>0.6856584289939346</v>
      </c>
      <c r="J3" s="6">
        <f>séries!J5/séries!J2</f>
        <v>0.6857722730114435</v>
      </c>
      <c r="K3" s="6">
        <f>séries!K5/séries!K2</f>
        <v>0.6907957120586297</v>
      </c>
      <c r="L3" s="6">
        <f>séries!L5/séries!L2</f>
        <v>0.6887601093518625</v>
      </c>
      <c r="M3" s="6">
        <f>séries!M5/séries!M2</f>
        <v>0.682454464203162</v>
      </c>
      <c r="N3" s="6">
        <f>séries!N5/séries!N2</f>
        <v>0.6714272160552738</v>
      </c>
      <c r="O3" s="6">
        <f>séries!O5/séries!O2</f>
        <v>0.6592834359468882</v>
      </c>
      <c r="P3" s="6">
        <f>séries!P5/séries!P2</f>
        <v>0.6734836692490233</v>
      </c>
      <c r="Q3" s="6">
        <f>séries!Q5/séries!Q2</f>
        <v>0.6888912379705561</v>
      </c>
      <c r="R3" s="6">
        <f>séries!R5/séries!R2</f>
        <v>0.6966507519267565</v>
      </c>
      <c r="S3" s="6">
        <f>séries!S5/séries!S2</f>
        <v>0.6912245944286556</v>
      </c>
      <c r="T3" s="6">
        <f>séries!T5/séries!T2</f>
        <v>0.6888528515961032</v>
      </c>
      <c r="U3" s="6">
        <f>séries!U5/séries!U2</f>
        <v>0.685610842227964</v>
      </c>
      <c r="V3" s="6">
        <f>séries!V5/séries!V2</f>
        <v>0.6841416539202637</v>
      </c>
      <c r="W3" s="6">
        <f>séries!W5/séries!W2</f>
        <v>0.6942726496657947</v>
      </c>
      <c r="X3" s="6">
        <f>séries!X5/séries!X2</f>
        <v>0.6963416004241622</v>
      </c>
      <c r="Y3" s="6">
        <f>séries!Y5/séries!Y2</f>
        <v>0.6938378333731973</v>
      </c>
      <c r="Z3" s="6">
        <f>séries!Z5/séries!Z2</f>
        <v>0.6905635424139338</v>
      </c>
      <c r="AA3" s="6">
        <f>séries!AA5/séries!AA2</f>
        <v>0.6974064620046684</v>
      </c>
      <c r="AB3" s="6">
        <f>séries!AB5/séries!AB2</f>
        <v>0.6878525931611129</v>
      </c>
      <c r="AC3" s="6">
        <f>séries!AC5/séries!AC2</f>
        <v>0.7037900412305741</v>
      </c>
      <c r="AD3" s="6">
        <f>séries!AD5/séries!AD2</f>
        <v>0.7264538468877494</v>
      </c>
      <c r="AE3" s="6">
        <f>séries!AE5/séries!AE2</f>
        <v>0.728676184173206</v>
      </c>
      <c r="AF3" s="6">
        <f>séries!AF5/séries!AF2</f>
        <v>0.7187472398541984</v>
      </c>
      <c r="AG3" s="6">
        <f>séries!AG5/séries!AG2</f>
        <v>0.722286380607474</v>
      </c>
      <c r="AH3" s="6">
        <f>séries!AH5/séries!AH2</f>
        <v>0.724112909304024</v>
      </c>
      <c r="AI3" s="6">
        <f>séries!AI5/séries!AI2</f>
        <v>0.733310228286712</v>
      </c>
      <c r="AJ3" s="6">
        <f>séries!AJ5/séries!AJ2</f>
        <v>0.7348313933310574</v>
      </c>
      <c r="AK3" s="6">
        <f>séries!AK5/séries!AK2</f>
        <v>0.7343695731085875</v>
      </c>
      <c r="AL3" s="6">
        <f>séries!AL5/séries!AL2</f>
        <v>0.73084662467253</v>
      </c>
      <c r="AM3" s="6">
        <f>séries!AM5/séries!AM2</f>
        <v>0.7166717329608344</v>
      </c>
      <c r="AN3" s="6">
        <f>séries!AN5/séries!AN2</f>
        <v>0.7048864036225483</v>
      </c>
      <c r="AO3" s="6">
        <f>séries!AO5/séries!AO2</f>
        <v>0.6722098371950193</v>
      </c>
      <c r="AP3" s="6">
        <f>séries!AP5/séries!AP2</f>
        <v>0.6670627051726985</v>
      </c>
      <c r="AQ3" s="6">
        <f>séries!AQ5/séries!AQ2</f>
        <v>0.6469850514934419</v>
      </c>
      <c r="AR3" s="6">
        <f>séries!AR5/séries!AR2</f>
        <v>0.6436426998705621</v>
      </c>
      <c r="AS3" s="6">
        <f>séries!AS5/séries!AS2</f>
        <v>0.6476813295535903</v>
      </c>
      <c r="AT3" s="6">
        <f>séries!AT5/séries!AT2</f>
        <v>0.650208396116902</v>
      </c>
      <c r="AU3" s="6">
        <f>séries!AU5/séries!AU2</f>
        <v>0.6487325850868337</v>
      </c>
      <c r="AV3" s="6">
        <f>séries!AV5/séries!AV2</f>
        <v>0.6535287325061729</v>
      </c>
      <c r="AW3" s="6">
        <f>séries!AW5/séries!AW2</f>
        <v>0.649172969444025</v>
      </c>
      <c r="AX3" s="6">
        <f>séries!AX5/séries!AX2</f>
        <v>0.6406233556308075</v>
      </c>
      <c r="AY3" s="6">
        <f>séries!AY5/séries!AY2</f>
        <v>0.6472534448208562</v>
      </c>
      <c r="AZ3" s="6">
        <f>séries!AZ5/séries!AZ2</f>
        <v>0.6371709820713506</v>
      </c>
      <c r="BA3" s="6">
        <f>séries!BA5/séries!BA2</f>
        <v>0.6272057867674411</v>
      </c>
      <c r="BB3" s="6">
        <f>séries!BB5/séries!BB2</f>
        <v>0.6349371972142105</v>
      </c>
      <c r="BC3" s="6">
        <f>séries!BC5/séries!BC2</f>
        <v>0.6344716808335007</v>
      </c>
      <c r="BD3" s="6">
        <f>séries!BD5/séries!BD2</f>
        <v>0.6366416733196426</v>
      </c>
      <c r="BE3" s="6">
        <f>séries!BE5/séries!BE2</f>
        <v>0.6423413794061</v>
      </c>
      <c r="BF3" s="6">
        <f>séries!BF5/séries!BF2</f>
        <v>0.6415060374198979</v>
      </c>
      <c r="BG3" s="6">
        <f>séries!BG5/séries!BG2</f>
        <v>0.6390238510167343</v>
      </c>
      <c r="BH3" s="6">
        <f>séries!BH5/séries!BH2</f>
        <v>0.6381578121826503</v>
      </c>
      <c r="BI3" s="6">
        <f>séries!BI5/séries!BI2</f>
        <v>0.6406736192059176</v>
      </c>
      <c r="BJ3" s="6">
        <f>séries!BJ5/séries!BJ2</f>
        <v>0.6316789263389998</v>
      </c>
      <c r="BK3" s="6">
        <f>séries!BK5/séries!BK2</f>
        <v>0.6356436432666484</v>
      </c>
      <c r="BL3" s="6">
        <f>séries!BL5/séries!BL2</f>
        <v>0.6533422617771207</v>
      </c>
      <c r="BM3" s="6">
        <f>séries!BM5/séries!BM2</f>
        <v>0.6556597930686623</v>
      </c>
      <c r="BN3" s="6">
        <f>séries!BN5/séries!BN2</f>
        <v>0.65393530737971</v>
      </c>
      <c r="BO3" s="6">
        <f>séries!BO5/séries!BO2</f>
        <v>0.6602644698617726</v>
      </c>
      <c r="BP3" s="6">
        <f>séries!BP5/séries!BP2</f>
        <v>0.6631092781882945</v>
      </c>
      <c r="BQ3" s="6">
        <f>séries!BQ5/séries!BQ2</f>
        <v>0.6644198158708348</v>
      </c>
      <c r="BR3" s="6">
        <f>séries!BR5/séries!BR2</f>
        <v>0.6546595329638942</v>
      </c>
      <c r="BS3" s="6">
        <f>séries!BS5/séries!BS2</f>
        <v>0.6578114330498614</v>
      </c>
      <c r="BT3" s="6">
        <f>séries!BT5/séries!BT2</f>
        <v>0.6593724848517023</v>
      </c>
      <c r="BU3" s="6">
        <f>séries!BU5/séries!BU2</f>
        <v>0.662183803438553</v>
      </c>
      <c r="BV3" s="6">
        <f>séries!BV5/séries!BV2</f>
        <v>0.640705386890603</v>
      </c>
    </row>
    <row r="4" spans="1:74" ht="12.75">
      <c r="A4" t="s">
        <v>147</v>
      </c>
      <c r="B4" t="s">
        <v>148</v>
      </c>
      <c r="C4" t="s">
        <v>102</v>
      </c>
      <c r="D4" s="6">
        <f>séries!D6/séries!D3</f>
        <v>0.43414300376325693</v>
      </c>
      <c r="E4" s="6">
        <f>séries!E6/séries!E3</f>
        <v>0.4141149023038787</v>
      </c>
      <c r="F4" s="6">
        <f>séries!F6/séries!F3</f>
        <v>0.41291759465478844</v>
      </c>
      <c r="G4" s="6">
        <f>séries!G6/séries!G3</f>
        <v>0.45596590909090906</v>
      </c>
      <c r="H4" s="6">
        <f>séries!H6/séries!H3</f>
        <v>0.38687820195009087</v>
      </c>
      <c r="I4" s="6">
        <f>séries!I6/séries!I3</f>
        <v>0.40676373884452793</v>
      </c>
      <c r="J4" s="6">
        <f>séries!J6/séries!J3</f>
        <v>0.4219162027541752</v>
      </c>
      <c r="K4" s="6">
        <f>séries!K6/séries!K3</f>
        <v>0.43753409710856517</v>
      </c>
      <c r="L4" s="6">
        <f>séries!L6/séries!L3</f>
        <v>0.3829787234042554</v>
      </c>
      <c r="M4" s="6">
        <f>séries!M6/séries!M3</f>
        <v>0.375915953032577</v>
      </c>
      <c r="N4" s="6">
        <f>séries!N6/séries!N3</f>
        <v>0.4071217591073187</v>
      </c>
      <c r="O4" s="6">
        <f>séries!O6/séries!O3</f>
        <v>0.40716840304773755</v>
      </c>
      <c r="P4" s="6">
        <f>séries!P6/séries!P3</f>
        <v>0.41343126967471144</v>
      </c>
      <c r="Q4" s="6">
        <f>séries!Q6/séries!Q3</f>
        <v>0.463024209551528</v>
      </c>
      <c r="R4" s="6">
        <f>séries!R6/séries!R3</f>
        <v>0.4761284208032223</v>
      </c>
      <c r="S4" s="6">
        <f>séries!S6/séries!S3</f>
        <v>0.47382743716984155</v>
      </c>
      <c r="T4" s="6">
        <f>séries!T6/séries!T3</f>
        <v>0.46265510468068793</v>
      </c>
      <c r="U4" s="6">
        <f>séries!U6/séries!U3</f>
        <v>0.4729048659738638</v>
      </c>
      <c r="V4" s="6">
        <f>séries!V6/séries!V3</f>
        <v>0.49636961018942927</v>
      </c>
      <c r="W4" s="6">
        <f>séries!W6/séries!W3</f>
        <v>0.48632805882153624</v>
      </c>
      <c r="X4" s="6">
        <f>séries!X6/séries!X3</f>
        <v>0.44165447324414714</v>
      </c>
      <c r="Y4" s="6">
        <f>séries!Y6/séries!Y3</f>
        <v>0.47283413550536835</v>
      </c>
      <c r="Z4" s="6">
        <f>séries!Z6/séries!Z3</f>
        <v>0.4737386956266969</v>
      </c>
      <c r="AA4" s="6">
        <f>séries!AA6/séries!AA3</f>
        <v>0.4803715297377739</v>
      </c>
      <c r="AB4" s="6">
        <f>séries!AB6/séries!AB3</f>
        <v>0.44796986635567887</v>
      </c>
      <c r="AC4" s="6">
        <f>séries!AC6/séries!AC3</f>
        <v>0.41555762708502747</v>
      </c>
      <c r="AD4" s="6">
        <f>séries!AD6/séries!AD3</f>
        <v>0.49345543416311666</v>
      </c>
      <c r="AE4" s="6">
        <f>séries!AE6/séries!AE3</f>
        <v>0.505816530487652</v>
      </c>
      <c r="AF4" s="6">
        <f>séries!AF6/séries!AF3</f>
        <v>0.5764886546723953</v>
      </c>
      <c r="AG4" s="6">
        <f>séries!AG6/séries!AG3</f>
        <v>0.6222561407373605</v>
      </c>
      <c r="AH4" s="6">
        <f>séries!AH6/séries!AH3</f>
        <v>0.6149588611020894</v>
      </c>
      <c r="AI4" s="6">
        <f>séries!AI6/séries!AI3</f>
        <v>0.5858463879836562</v>
      </c>
      <c r="AJ4" s="6">
        <f>séries!AJ6/séries!AJ3</f>
        <v>0.566650786525089</v>
      </c>
      <c r="AK4" s="6">
        <f>séries!AK6/séries!AK3</f>
        <v>0.5742791079404662</v>
      </c>
      <c r="AL4" s="6">
        <f>séries!AL6/séries!AL3</f>
        <v>0.5217449581054442</v>
      </c>
      <c r="AM4" s="6">
        <f>séries!AM6/séries!AM3</f>
        <v>0.5049548106260698</v>
      </c>
      <c r="AN4" s="6">
        <f>séries!AN6/séries!AN3</f>
        <v>0.4995706232548338</v>
      </c>
      <c r="AO4" s="6">
        <f>séries!AO6/séries!AO3</f>
        <v>0.488528868109166</v>
      </c>
      <c r="AP4" s="6">
        <f>séries!AP6/séries!AP3</f>
        <v>0.4954420364637082</v>
      </c>
      <c r="AQ4" s="6">
        <f>séries!AQ6/séries!AQ3</f>
        <v>0.4727599680795315</v>
      </c>
      <c r="AR4" s="6">
        <f>séries!AR6/séries!AR3</f>
        <v>0.4270336940068397</v>
      </c>
      <c r="AS4" s="6">
        <f>séries!AS6/séries!AS3</f>
        <v>0.45080756158534874</v>
      </c>
      <c r="AT4" s="6">
        <f>séries!AT6/séries!AT3</f>
        <v>0.46592397218584575</v>
      </c>
      <c r="AU4" s="6">
        <f>séries!AU6/séries!AU3</f>
        <v>0.4770194452252061</v>
      </c>
      <c r="AV4" s="6">
        <f>séries!AV6/séries!AV3</f>
        <v>0.4625458723663693</v>
      </c>
      <c r="AW4" s="6">
        <f>séries!AW6/séries!AW3</f>
        <v>0.47753073302674093</v>
      </c>
      <c r="AX4" s="6">
        <f>séries!AX6/séries!AX3</f>
        <v>0.5641709301759003</v>
      </c>
      <c r="AY4" s="6">
        <f>séries!AY6/séries!AY3</f>
        <v>0.566037164877772</v>
      </c>
      <c r="AZ4" s="6">
        <f>séries!AZ6/séries!AZ3</f>
        <v>0.5897248741001638</v>
      </c>
      <c r="BA4" s="6">
        <f>séries!BA6/séries!BA3</f>
        <v>0.6007067205302314</v>
      </c>
      <c r="BB4" s="6">
        <f>séries!BB6/séries!BB3</f>
        <v>0.5845300295685535</v>
      </c>
      <c r="BC4" s="6">
        <f>séries!BC6/séries!BC3</f>
        <v>0.5282262036275137</v>
      </c>
      <c r="BD4" s="6">
        <f>séries!BD6/séries!BD3</f>
        <v>0.5591363798122824</v>
      </c>
      <c r="BE4" s="6">
        <f>séries!BE6/séries!BE3</f>
        <v>0.557503635519213</v>
      </c>
      <c r="BF4" s="6">
        <f>séries!BF6/séries!BF3</f>
        <v>0.6017431065626908</v>
      </c>
      <c r="BG4" s="6">
        <f>séries!BG6/séries!BG3</f>
        <v>0.5733324660494497</v>
      </c>
      <c r="BH4" s="6">
        <f>séries!BH6/séries!BH3</f>
        <v>0.6032129327460691</v>
      </c>
      <c r="BI4" s="6">
        <f>séries!BI6/séries!BI3</f>
        <v>0.603672920984937</v>
      </c>
      <c r="BJ4" s="6">
        <f>séries!BJ6/séries!BJ3</f>
        <v>0.5973642734985413</v>
      </c>
      <c r="BK4" s="6">
        <f>séries!BK6/séries!BK3</f>
        <v>0.6084108068459012</v>
      </c>
      <c r="BL4" s="6">
        <f>séries!BL6/séries!BL3</f>
        <v>0.6104321451783506</v>
      </c>
      <c r="BM4" s="6">
        <f>séries!BM6/séries!BM3</f>
        <v>0.5404301027639972</v>
      </c>
      <c r="BN4" s="6">
        <f>séries!BN6/séries!BN3</f>
        <v>0.5609833573462512</v>
      </c>
      <c r="BO4" s="6">
        <f>séries!BO6/séries!BO3</f>
        <v>0.5831877903724758</v>
      </c>
      <c r="BP4" s="6">
        <f>séries!BP6/séries!BP3</f>
        <v>0.5498601747273949</v>
      </c>
      <c r="BQ4" s="6">
        <f>séries!BQ6/séries!BQ3</f>
        <v>0.5400573894101877</v>
      </c>
      <c r="BR4" s="6">
        <f>séries!BR6/séries!BR3</f>
        <v>0.5421308759577552</v>
      </c>
      <c r="BS4" s="6">
        <f>séries!BS6/séries!BS3</f>
        <v>0.5580562766937442</v>
      </c>
      <c r="BT4" s="6">
        <f>séries!BT6/séries!BT3</f>
        <v>0.6215756510768676</v>
      </c>
      <c r="BU4" s="6">
        <f>séries!BU6/séries!BU3</f>
        <v>0.5916083770505455</v>
      </c>
      <c r="BV4" s="6">
        <f>séries!BV6/séries!BV3</f>
        <v>0.6051052780366248</v>
      </c>
    </row>
    <row r="5" spans="1:74" ht="12.75">
      <c r="A5" t="s">
        <v>147</v>
      </c>
      <c r="B5" t="s">
        <v>148</v>
      </c>
      <c r="C5" s="5" t="s">
        <v>103</v>
      </c>
      <c r="D5" s="6">
        <f>séries!D7/séries!D4</f>
        <v>0.6695898745587021</v>
      </c>
      <c r="E5" s="6">
        <f>séries!E7/séries!E4</f>
        <v>0.6330563987857486</v>
      </c>
      <c r="F5" s="6">
        <f>séries!F7/séries!F4</f>
        <v>0.6366048713984882</v>
      </c>
      <c r="G5" s="6">
        <f>séries!G7/séries!G4</f>
        <v>0.66392257902344</v>
      </c>
      <c r="H5" s="6">
        <f>séries!H7/séries!H4</f>
        <v>0.6564133028585237</v>
      </c>
      <c r="I5" s="6">
        <f>séries!I7/séries!I4</f>
        <v>0.6688746089774997</v>
      </c>
      <c r="J5" s="6">
        <f>séries!J7/séries!J4</f>
        <v>0.6704040274755749</v>
      </c>
      <c r="K5" s="6">
        <f>séries!K7/séries!K4</f>
        <v>0.6767040539104829</v>
      </c>
      <c r="L5" s="6">
        <f>séries!L7/séries!L4</f>
        <v>0.6698503235975769</v>
      </c>
      <c r="M5" s="6">
        <f>séries!M7/séries!M4</f>
        <v>0.662449153616575</v>
      </c>
      <c r="N5" s="6">
        <f>séries!N7/séries!N4</f>
        <v>0.6545940042535626</v>
      </c>
      <c r="O5" s="6">
        <f>séries!O7/séries!O4</f>
        <v>0.6442064934883787</v>
      </c>
      <c r="P5" s="6">
        <f>séries!P7/séries!P4</f>
        <v>0.6578126449089023</v>
      </c>
      <c r="Q5" s="6">
        <f>séries!Q7/séries!Q4</f>
        <v>0.6758121167318454</v>
      </c>
      <c r="R5" s="6">
        <f>séries!R7/séries!R4</f>
        <v>0.6840946114125944</v>
      </c>
      <c r="S5" s="6">
        <f>séries!S7/séries!S4</f>
        <v>0.6790523281000255</v>
      </c>
      <c r="T5" s="6">
        <f>séries!T7/séries!T4</f>
        <v>0.6759160567841495</v>
      </c>
      <c r="U5" s="6">
        <f>séries!U7/séries!U4</f>
        <v>0.6735293596086568</v>
      </c>
      <c r="V5" s="6">
        <f>séries!V7/séries!V4</f>
        <v>0.6733102313860465</v>
      </c>
      <c r="W5" s="6">
        <f>séries!W7/séries!W4</f>
        <v>0.6812139730743614</v>
      </c>
      <c r="X5" s="6">
        <f>séries!X7/séries!X4</f>
        <v>0.6784769759450172</v>
      </c>
      <c r="Y5" s="6">
        <f>séries!Y7/séries!Y4</f>
        <v>0.6785407113535642</v>
      </c>
      <c r="Z5" s="6">
        <f>séries!Z7/séries!Z4</f>
        <v>0.6749406088855863</v>
      </c>
      <c r="AA5" s="6">
        <f>séries!AA7/séries!AA4</f>
        <v>0.6813669409431251</v>
      </c>
      <c r="AB5" s="6">
        <f>séries!AB7/séries!AB4</f>
        <v>0.66875671591941</v>
      </c>
      <c r="AC5" s="6">
        <f>séries!AC7/séries!AC4</f>
        <v>0.6776007886119816</v>
      </c>
      <c r="AD5" s="6">
        <f>séries!AD7/séries!AD4</f>
        <v>0.7070955625647076</v>
      </c>
      <c r="AE5" s="6">
        <f>séries!AE7/séries!AE4</f>
        <v>0.7101924258755995</v>
      </c>
      <c r="AF5" s="6">
        <f>séries!AF7/séries!AF4</f>
        <v>0.7083868586284405</v>
      </c>
      <c r="AG5" s="6">
        <f>séries!AG7/séries!AG4</f>
        <v>0.715307134626965</v>
      </c>
      <c r="AH5" s="6">
        <f>séries!AH7/séries!AH4</f>
        <v>0.7163257848744736</v>
      </c>
      <c r="AI5" s="6">
        <f>séries!AI7/séries!AI4</f>
        <v>0.7220051742067485</v>
      </c>
      <c r="AJ5" s="6">
        <f>séries!AJ7/séries!AJ4</f>
        <v>0.7211709651890197</v>
      </c>
      <c r="AK5" s="6">
        <f>séries!AK7/séries!AK4</f>
        <v>0.7211132845874895</v>
      </c>
      <c r="AL5" s="6">
        <f>séries!AL7/séries!AL4</f>
        <v>0.7120368916312741</v>
      </c>
      <c r="AM5" s="6">
        <f>séries!AM7/séries!AM4</f>
        <v>0.6969117492544069</v>
      </c>
      <c r="AN5" s="6">
        <f>séries!AN7/séries!AN4</f>
        <v>0.6853602120219067</v>
      </c>
      <c r="AO5" s="6">
        <f>séries!AO7/séries!AO4</f>
        <v>0.6552235091562553</v>
      </c>
      <c r="AP5" s="6">
        <f>séries!AP7/séries!AP4</f>
        <v>0.6515359027852671</v>
      </c>
      <c r="AQ5" s="6">
        <f>séries!AQ7/séries!AQ4</f>
        <v>0.6311946139215773</v>
      </c>
      <c r="AR5" s="6">
        <f>séries!AR7/séries!AR4</f>
        <v>0.622596451523756</v>
      </c>
      <c r="AS5" s="6">
        <f>séries!AS7/séries!AS4</f>
        <v>0.6296926526098614</v>
      </c>
      <c r="AT5" s="6">
        <f>séries!AT7/séries!AT4</f>
        <v>0.6337132591113838</v>
      </c>
      <c r="AU5" s="6">
        <f>séries!AU7/séries!AU4</f>
        <v>0.6337092054468588</v>
      </c>
      <c r="AV5" s="6">
        <f>séries!AV7/séries!AV4</f>
        <v>0.635323514150002</v>
      </c>
      <c r="AW5" s="6">
        <f>séries!AW7/séries!AW4</f>
        <v>0.6336721586438082</v>
      </c>
      <c r="AX5" s="6">
        <f>séries!AX7/séries!AX4</f>
        <v>0.6346492072407739</v>
      </c>
      <c r="AY5" s="6">
        <f>séries!AY7/séries!AY4</f>
        <v>0.6408027022134626</v>
      </c>
      <c r="AZ5" s="6">
        <f>séries!AZ7/séries!AZ4</f>
        <v>0.6336219883542332</v>
      </c>
      <c r="BA5" s="6">
        <f>séries!BA7/séries!BA4</f>
        <v>0.6253054859956536</v>
      </c>
      <c r="BB5" s="6">
        <f>séries!BB7/séries!BB4</f>
        <v>0.6311749893247987</v>
      </c>
      <c r="BC5" s="6">
        <f>séries!BC7/séries!BC4</f>
        <v>0.6258359349230189</v>
      </c>
      <c r="BD5" s="6">
        <f>séries!BD7/séries!BD4</f>
        <v>0.6307919415662625</v>
      </c>
      <c r="BE5" s="6">
        <f>séries!BE7/séries!BE4</f>
        <v>0.6359545211256481</v>
      </c>
      <c r="BF5" s="6">
        <f>séries!BF7/séries!BF4</f>
        <v>0.6386812014929794</v>
      </c>
      <c r="BG5" s="6">
        <f>séries!BG7/séries!BG4</f>
        <v>0.6341675644496324</v>
      </c>
      <c r="BH5" s="6">
        <f>séries!BH7/séries!BH4</f>
        <v>0.6356336926959075</v>
      </c>
      <c r="BI5" s="6">
        <f>séries!BI7/séries!BI4</f>
        <v>0.6379742044371552</v>
      </c>
      <c r="BJ5" s="6">
        <f>séries!BJ7/séries!BJ4</f>
        <v>0.6291993780842643</v>
      </c>
      <c r="BK5" s="6">
        <f>séries!BK7/séries!BK4</f>
        <v>0.6337664506006147</v>
      </c>
      <c r="BL5" s="6">
        <f>séries!BL7/séries!BL4</f>
        <v>0.6501730355886316</v>
      </c>
      <c r="BM5" s="6">
        <f>séries!BM7/séries!BM4</f>
        <v>0.6461951682279288</v>
      </c>
      <c r="BN5" s="6">
        <f>séries!BN7/séries!BN4</f>
        <v>0.6467150581823511</v>
      </c>
      <c r="BO5" s="6">
        <f>séries!BO7/séries!BO4</f>
        <v>0.6543875490001012</v>
      </c>
      <c r="BP5" s="6">
        <f>séries!BP7/séries!BP4</f>
        <v>0.6541565180734881</v>
      </c>
      <c r="BQ5" s="6">
        <f>séries!BQ7/séries!BQ4</f>
        <v>0.6543916719225576</v>
      </c>
      <c r="BR5" s="6">
        <f>séries!BR7/séries!BR4</f>
        <v>0.6457398453917319</v>
      </c>
      <c r="BS5" s="6">
        <f>séries!BS7/séries!BS4</f>
        <v>0.6501207885185021</v>
      </c>
      <c r="BT5" s="6">
        <f>séries!BT7/séries!BT4</f>
        <v>0.6567331465164082</v>
      </c>
      <c r="BU5" s="6">
        <f>séries!BU7/séries!BU4</f>
        <v>0.6570212476430018</v>
      </c>
      <c r="BV5" s="6">
        <f>séries!BV7/séries!BV4</f>
        <v>0.6382108154587047</v>
      </c>
    </row>
    <row r="6" spans="1:74" ht="12.75">
      <c r="A6" t="s">
        <v>149</v>
      </c>
      <c r="B6" t="s">
        <v>150</v>
      </c>
      <c r="C6" s="5" t="s">
        <v>101</v>
      </c>
      <c r="D6" s="6">
        <f>séries!D8/séries!D2</f>
        <v>0.015140376323789466</v>
      </c>
      <c r="E6" s="6">
        <f>séries!E8/séries!E2</f>
        <v>0.017038251550852757</v>
      </c>
      <c r="F6" s="6">
        <f>séries!F8/séries!F2</f>
        <v>0.019056693663649357</v>
      </c>
      <c r="G6" s="6">
        <f>séries!G8/séries!G2</f>
        <v>0.022208724461623412</v>
      </c>
      <c r="H6" s="6">
        <f>séries!H8/séries!H2</f>
        <v>0.020339673621684214</v>
      </c>
      <c r="I6" s="6">
        <f>séries!I8/séries!I2</f>
        <v>0.018457065517068525</v>
      </c>
      <c r="J6" s="6">
        <f>séries!J8/séries!J2</f>
        <v>0.01413440368219337</v>
      </c>
      <c r="K6" s="6">
        <f>séries!K8/séries!K2</f>
        <v>0.012769000819658954</v>
      </c>
      <c r="L6" s="6">
        <f>séries!L8/séries!L2</f>
        <v>0.015313532292971867</v>
      </c>
      <c r="M6" s="6">
        <f>séries!M8/séries!M2</f>
        <v>0.018849200234228123</v>
      </c>
      <c r="N6" s="6">
        <f>séries!N8/séries!N2</f>
        <v>0.023825070738526966</v>
      </c>
      <c r="O6" s="6">
        <f>séries!O8/séries!O2</f>
        <v>0.025003090769725293</v>
      </c>
      <c r="P6" s="6">
        <f>séries!P8/séries!P2</f>
        <v>0.021173230218505944</v>
      </c>
      <c r="Q6" s="6">
        <f>séries!Q8/séries!Q2</f>
        <v>0.021767855618212793</v>
      </c>
      <c r="R6" s="6">
        <f>séries!R8/séries!R2</f>
        <v>0.022949412585161737</v>
      </c>
      <c r="S6" s="6">
        <f>séries!S8/séries!S2</f>
        <v>0.025657174324469734</v>
      </c>
      <c r="T6" s="6">
        <f>séries!T8/séries!T2</f>
        <v>0.024990700053474688</v>
      </c>
      <c r="U6" s="6">
        <f>séries!U8/séries!U2</f>
        <v>0.024919290291736722</v>
      </c>
      <c r="V6" s="6">
        <f>séries!V8/séries!V2</f>
        <v>0.023862259390953693</v>
      </c>
      <c r="W6" s="6">
        <f>séries!W8/séries!W2</f>
        <v>0.022561119587329263</v>
      </c>
      <c r="X6" s="6">
        <f>séries!X8/séries!X2</f>
        <v>0.0020537968633279006</v>
      </c>
      <c r="Y6" s="6">
        <f>séries!Y8/séries!Y2</f>
        <v>0.0017551618104322</v>
      </c>
      <c r="Z6" s="6">
        <f>séries!Z8/séries!Z2</f>
        <v>0.001186021927755792</v>
      </c>
      <c r="AA6" s="6">
        <f>séries!AA8/séries!AA2</f>
        <v>0.0016489441570319</v>
      </c>
      <c r="AB6" s="6">
        <f>séries!AB8/séries!AB2</f>
        <v>0.010238389497042448</v>
      </c>
      <c r="AC6" s="6">
        <f>séries!AC8/séries!AC2</f>
        <v>0.0023598556929908016</v>
      </c>
      <c r="AD6" s="6">
        <f>séries!AD8/séries!AD2</f>
        <v>0.008909650940200563</v>
      </c>
      <c r="AE6" s="6">
        <f>séries!AE8/séries!AE2</f>
        <v>0.010793230594686584</v>
      </c>
      <c r="AF6" s="6">
        <f>séries!AF8/séries!AF2</f>
        <v>0.01096675960530739</v>
      </c>
      <c r="AG6" s="6">
        <f>séries!AG8/séries!AG2</f>
        <v>0.01735522022718166</v>
      </c>
      <c r="AH6" s="6">
        <f>séries!AH8/séries!AH2</f>
        <v>0.01732987844654845</v>
      </c>
      <c r="AI6" s="6">
        <f>séries!AI8/séries!AI2</f>
        <v>0.015128464211824134</v>
      </c>
      <c r="AJ6" s="6">
        <f>séries!AJ8/séries!AJ2</f>
        <v>0.017604391803920663</v>
      </c>
      <c r="AK6" s="6">
        <f>séries!AK8/séries!AK2</f>
        <v>0.0179474145242895</v>
      </c>
      <c r="AL6" s="6">
        <f>séries!AL8/séries!AL2</f>
        <v>0.014587215819766238</v>
      </c>
      <c r="AM6" s="6">
        <f>séries!AM8/séries!AM2</f>
        <v>0.012566192396161026</v>
      </c>
      <c r="AN6" s="6">
        <f>séries!AN8/séries!AN2</f>
        <v>0.012915959195391636</v>
      </c>
      <c r="AO6" s="6">
        <f>séries!AO8/séries!AO2</f>
        <v>0.011712853039376327</v>
      </c>
      <c r="AP6" s="6">
        <f>séries!AP8/séries!AP2</f>
        <v>0.01509928487326966</v>
      </c>
      <c r="AQ6" s="6">
        <f>séries!AQ8/séries!AQ2</f>
        <v>0.01779417966554076</v>
      </c>
      <c r="AR6" s="6">
        <f>séries!AR8/séries!AR2</f>
        <v>0.01966466811523434</v>
      </c>
      <c r="AS6" s="6">
        <f>séries!AS8/séries!AS2</f>
        <v>0.022654354255619236</v>
      </c>
      <c r="AT6" s="6">
        <f>séries!AT8/séries!AT2</f>
        <v>0.023116502005991683</v>
      </c>
      <c r="AU6" s="6">
        <f>séries!AU8/séries!AU2</f>
        <v>0.02556651786784572</v>
      </c>
      <c r="AV6" s="6">
        <f>séries!AV8/séries!AV2</f>
        <v>0.029168158697881634</v>
      </c>
      <c r="AW6" s="6">
        <f>séries!AW8/séries!AW2</f>
        <v>0.032108143732967685</v>
      </c>
      <c r="AX6" s="6">
        <f>séries!AX8/séries!AX2</f>
        <v>0.03422799132904764</v>
      </c>
      <c r="AY6" s="6">
        <f>séries!AY8/séries!AY2</f>
        <v>0.03683037316988792</v>
      </c>
      <c r="AZ6" s="6">
        <f>séries!AZ8/séries!AZ2</f>
        <v>0.04024836773136594</v>
      </c>
      <c r="BA6" s="6">
        <f>séries!BA8/séries!BA2</f>
        <v>0.03859797610104711</v>
      </c>
      <c r="BB6" s="6">
        <f>séries!BB8/séries!BB2</f>
        <v>0.03946663399435406</v>
      </c>
      <c r="BC6" s="6">
        <f>séries!BC8/séries!BC2</f>
        <v>0.040025725134950375</v>
      </c>
      <c r="BD6" s="6">
        <f>séries!BD8/séries!BD2</f>
        <v>0.03659989971262728</v>
      </c>
      <c r="BE6" s="6">
        <f>séries!BE8/séries!BE2</f>
        <v>0.03684427928490813</v>
      </c>
      <c r="BF6" s="6">
        <f>séries!BF8/séries!BF2</f>
        <v>0.035219987442147355</v>
      </c>
      <c r="BG6" s="6">
        <f>séries!BG8/séries!BG2</f>
        <v>0.03726508618376924</v>
      </c>
      <c r="BH6" s="6">
        <f>séries!BH8/séries!BH2</f>
        <v>0.03923111953928203</v>
      </c>
      <c r="BI6" s="6">
        <f>séries!BI8/séries!BI2</f>
        <v>0.03385906522753065</v>
      </c>
      <c r="BJ6" s="6">
        <f>séries!BJ8/séries!BJ2</f>
        <v>0.0348419469146561</v>
      </c>
      <c r="BK6" s="6">
        <f>séries!BK8/séries!BK2</f>
        <v>0.03445100552992133</v>
      </c>
      <c r="BL6" s="6">
        <f>séries!BL8/séries!BL2</f>
        <v>0.03851433080270422</v>
      </c>
      <c r="BM6" s="6">
        <f>séries!BM8/séries!BM2</f>
        <v>0.030481792678225834</v>
      </c>
      <c r="BN6" s="6">
        <f>séries!BN8/séries!BN2</f>
        <v>0.03499297321988954</v>
      </c>
      <c r="BO6" s="6">
        <f>séries!BO8/séries!BO2</f>
        <v>0.037174349905853374</v>
      </c>
      <c r="BP6" s="6">
        <f>séries!BP8/séries!BP2</f>
        <v>0.03944466078498894</v>
      </c>
      <c r="BQ6" s="6">
        <f>séries!BQ8/séries!BQ2</f>
        <v>0.032282800047275115</v>
      </c>
      <c r="BR6" s="6">
        <f>séries!BR8/séries!BR2</f>
        <v>0.025147740075946494</v>
      </c>
      <c r="BS6" s="6">
        <f>séries!BS8/séries!BS2</f>
        <v>0.024856516903900585</v>
      </c>
      <c r="BT6" s="6">
        <f>séries!BT8/séries!BT2</f>
        <v>0.024122507022067204</v>
      </c>
      <c r="BU6" s="6">
        <f>séries!BU8/séries!BU2</f>
        <v>0.023743658718804895</v>
      </c>
      <c r="BV6" s="6">
        <f>séries!BV8/séries!BV2</f>
        <v>0.027494215003830366</v>
      </c>
    </row>
    <row r="7" spans="1:74" ht="12.75">
      <c r="A7" t="s">
        <v>149</v>
      </c>
      <c r="B7" t="s">
        <v>150</v>
      </c>
      <c r="C7" t="s">
        <v>102</v>
      </c>
      <c r="D7" s="6">
        <f>séries!D9/séries!D3</f>
        <v>0.07218611016079371</v>
      </c>
      <c r="E7" s="6">
        <f>séries!E9/séries!E3</f>
        <v>0.06561679790026247</v>
      </c>
      <c r="F7" s="6">
        <f>séries!F9/séries!F3</f>
        <v>0.07616926503340758</v>
      </c>
      <c r="G7" s="6">
        <f>séries!G9/séries!G3</f>
        <v>0.08989448051948051</v>
      </c>
      <c r="H7" s="6">
        <f>séries!H9/séries!H3</f>
        <v>0.0761857544207569</v>
      </c>
      <c r="I7" s="6">
        <f>séries!I9/séries!I3</f>
        <v>0.07499608579927979</v>
      </c>
      <c r="J7" s="6">
        <f>séries!J9/séries!J3</f>
        <v>0.06607090536185173</v>
      </c>
      <c r="K7" s="6">
        <f>séries!K9/séries!K3</f>
        <v>0.07842334969994544</v>
      </c>
      <c r="L7" s="6">
        <f>séries!L9/séries!L3</f>
        <v>0.06069769953558699</v>
      </c>
      <c r="M7" s="6">
        <f>séries!M9/séries!M3</f>
        <v>0.04952767723139402</v>
      </c>
      <c r="N7" s="6">
        <f>séries!N9/séries!N3</f>
        <v>0.053167049556941265</v>
      </c>
      <c r="O7" s="6">
        <f>séries!O9/séries!O3</f>
        <v>0.05294666459337583</v>
      </c>
      <c r="P7" s="6">
        <f>séries!P9/séries!P3</f>
        <v>0.046309898565932144</v>
      </c>
      <c r="Q7" s="6">
        <f>séries!Q9/séries!Q3</f>
        <v>0.053181637782775494</v>
      </c>
      <c r="R7" s="6">
        <f>séries!R9/séries!R3</f>
        <v>0.056628361568534534</v>
      </c>
      <c r="S7" s="6">
        <f>séries!S9/séries!S3</f>
        <v>0.06200309481884638</v>
      </c>
      <c r="T7" s="6">
        <f>séries!T9/séries!T3</f>
        <v>0.05940688928280554</v>
      </c>
      <c r="U7" s="6">
        <f>séries!U9/séries!U3</f>
        <v>0.0779180232817448</v>
      </c>
      <c r="V7" s="6">
        <f>séries!V9/séries!V3</f>
        <v>0.07341905650427939</v>
      </c>
      <c r="W7" s="6">
        <f>séries!W9/séries!W3</f>
        <v>0.07457730491647749</v>
      </c>
      <c r="X7" s="6">
        <f>séries!X9/séries!X3</f>
        <v>0.06182065217391305</v>
      </c>
      <c r="Y7" s="6">
        <f>séries!Y9/séries!Y3</f>
        <v>0.06541558681969642</v>
      </c>
      <c r="Z7" s="6">
        <f>séries!Z9/séries!Z3</f>
        <v>0.057132253842998616</v>
      </c>
      <c r="AA7" s="6">
        <f>séries!AA9/séries!AA3</f>
        <v>0.05571235524537725</v>
      </c>
      <c r="AB7" s="6">
        <f>séries!AB9/séries!AB3</f>
        <v>0.053712416723636414</v>
      </c>
      <c r="AC7" s="6">
        <f>séries!AC9/séries!AC3</f>
        <v>0.04729367897022948</v>
      </c>
      <c r="AD7" s="6">
        <f>séries!AD9/séries!AD3</f>
        <v>0.05843258855691116</v>
      </c>
      <c r="AE7" s="6">
        <f>séries!AE9/séries!AE3</f>
        <v>0.055221496491682905</v>
      </c>
      <c r="AF7" s="6">
        <f>séries!AF9/séries!AF3</f>
        <v>0.056273496240601496</v>
      </c>
      <c r="AG7" s="6">
        <f>séries!AG9/séries!AG3</f>
        <v>0.06434989221255369</v>
      </c>
      <c r="AH7" s="6">
        <f>séries!AH9/séries!AH3</f>
        <v>0.06530800043304102</v>
      </c>
      <c r="AI7" s="6">
        <f>séries!AI9/séries!AI3</f>
        <v>0.06297111158900046</v>
      </c>
      <c r="AJ7" s="6">
        <f>séries!AJ9/séries!AJ3</f>
        <v>0.05743419666333794</v>
      </c>
      <c r="AK7" s="6">
        <f>séries!AK9/séries!AK3</f>
        <v>0.06497103805299959</v>
      </c>
      <c r="AL7" s="6">
        <f>séries!AL9/séries!AL3</f>
        <v>0.060695616355059226</v>
      </c>
      <c r="AM7" s="6">
        <f>séries!AM9/séries!AM3</f>
        <v>0.06002926989790175</v>
      </c>
      <c r="AN7" s="6">
        <f>séries!AN9/séries!AN3</f>
        <v>0.0527659238185554</v>
      </c>
      <c r="AO7" s="6">
        <f>séries!AO9/séries!AO3</f>
        <v>0.04130052289778287</v>
      </c>
      <c r="AP7" s="6">
        <f>séries!AP9/séries!AP3</f>
        <v>0.05316429690784696</v>
      </c>
      <c r="AQ7" s="6">
        <f>séries!AQ9/séries!AQ3</f>
        <v>0.06226448326023662</v>
      </c>
      <c r="AR7" s="6">
        <f>séries!AR9/séries!AR3</f>
        <v>0.05417017061912504</v>
      </c>
      <c r="AS7" s="6">
        <f>séries!AS9/séries!AS3</f>
        <v>0.05782421842083087</v>
      </c>
      <c r="AT7" s="6">
        <f>séries!AT9/séries!AT3</f>
        <v>0.06179796004943099</v>
      </c>
      <c r="AU7" s="6">
        <f>séries!AU9/séries!AU3</f>
        <v>0.06561440268079094</v>
      </c>
      <c r="AV7" s="6">
        <f>séries!AV9/séries!AV3</f>
        <v>0.06380006599255994</v>
      </c>
      <c r="AW7" s="6">
        <f>séries!AW9/séries!AW3</f>
        <v>0.06508058033815445</v>
      </c>
      <c r="AX7" s="6">
        <f>séries!AX9/séries!AX3</f>
        <v>0.08034497880426839</v>
      </c>
      <c r="AY7" s="6">
        <f>séries!AY9/séries!AY3</f>
        <v>0.08108563052626604</v>
      </c>
      <c r="AZ7" s="6">
        <f>séries!AZ9/séries!AZ3</f>
        <v>0.08415013748571076</v>
      </c>
      <c r="BA7" s="6">
        <f>séries!BA9/séries!BA3</f>
        <v>0.08625428568699921</v>
      </c>
      <c r="BB7" s="6">
        <f>séries!BB9/séries!BB3</f>
        <v>0.08093199232701338</v>
      </c>
      <c r="BC7" s="6">
        <f>séries!BC9/séries!BC3</f>
        <v>0.06889518276226281</v>
      </c>
      <c r="BD7" s="6">
        <f>séries!BD9/séries!BD3</f>
        <v>0.07209585607166316</v>
      </c>
      <c r="BE7" s="6">
        <f>séries!BE9/séries!BE3</f>
        <v>0.06761228234470051</v>
      </c>
      <c r="BF7" s="6">
        <f>séries!BF9/séries!BF3</f>
        <v>0.06740809274749344</v>
      </c>
      <c r="BG7" s="6">
        <f>séries!BG9/séries!BG3</f>
        <v>0.0706995367258588</v>
      </c>
      <c r="BH7" s="6">
        <f>séries!BH9/séries!BH3</f>
        <v>0.07098804171706338</v>
      </c>
      <c r="BI7" s="6">
        <f>séries!BI9/séries!BI3</f>
        <v>0.07099405175847844</v>
      </c>
      <c r="BJ7" s="6">
        <f>séries!BJ9/séries!BJ3</f>
        <v>0.0716970230065029</v>
      </c>
      <c r="BK7" s="6">
        <f>séries!BK9/séries!BK3</f>
        <v>0.07518195886285109</v>
      </c>
      <c r="BL7" s="6">
        <f>séries!BL9/séries!BL3</f>
        <v>0.07495953816156699</v>
      </c>
      <c r="BM7" s="6">
        <f>séries!BM9/séries!BM3</f>
        <v>0.06636472360028349</v>
      </c>
      <c r="BN7" s="6">
        <f>séries!BN9/séries!BN3</f>
        <v>0.07158496602266669</v>
      </c>
      <c r="BO7" s="6">
        <f>séries!BO9/séries!BO3</f>
        <v>0.07336506740636736</v>
      </c>
      <c r="BP7" s="6">
        <f>séries!BP9/séries!BP3</f>
        <v>0.08090355307940775</v>
      </c>
      <c r="BQ7" s="6">
        <f>séries!BQ9/séries!BQ3</f>
        <v>0.0738417392761394</v>
      </c>
      <c r="BR7" s="6">
        <f>séries!BR9/séries!BR3</f>
        <v>0.0836094429488507</v>
      </c>
      <c r="BS7" s="6">
        <f>séries!BS9/séries!BS3</f>
        <v>0.09864123607738046</v>
      </c>
      <c r="BT7" s="6">
        <f>séries!BT9/séries!BT3</f>
        <v>0.11079571055240155</v>
      </c>
      <c r="BU7" s="6">
        <f>séries!BU9/séries!BU3</f>
        <v>0.10496294445832292</v>
      </c>
      <c r="BV7" s="6">
        <f>séries!BV9/séries!BV3</f>
        <v>0.10733019924823839</v>
      </c>
    </row>
    <row r="8" spans="1:74" ht="12.75">
      <c r="A8" t="s">
        <v>149</v>
      </c>
      <c r="B8" t="s">
        <v>150</v>
      </c>
      <c r="C8" s="5" t="s">
        <v>103</v>
      </c>
      <c r="D8" s="6">
        <f>séries!D10/séries!D4</f>
        <v>0.018271614211672803</v>
      </c>
      <c r="E8" s="6">
        <f>séries!E10/séries!E4</f>
        <v>0.01969963252915801</v>
      </c>
      <c r="F8" s="6">
        <f>séries!F10/séries!F4</f>
        <v>0.022178131048166228</v>
      </c>
      <c r="G8" s="6">
        <f>séries!G10/séries!G4</f>
        <v>0.02570225601709294</v>
      </c>
      <c r="H8" s="6">
        <f>séries!H10/séries!H4</f>
        <v>0.023742158945598432</v>
      </c>
      <c r="I8" s="6">
        <f>séries!I10/séries!I4</f>
        <v>0.021859571100139447</v>
      </c>
      <c r="J8" s="6">
        <f>séries!J10/séries!J4</f>
        <v>0.017159435129485045</v>
      </c>
      <c r="K8" s="6">
        <f>séries!K10/séries!K4</f>
        <v>0.016422055944268214</v>
      </c>
      <c r="L8" s="6">
        <f>séries!L10/séries!L4</f>
        <v>0.018120128503970667</v>
      </c>
      <c r="M8" s="6">
        <f>séries!M10/séries!M4</f>
        <v>0.02085133842661412</v>
      </c>
      <c r="N8" s="6">
        <f>séries!N10/séries!N4</f>
        <v>0.0256938166578704</v>
      </c>
      <c r="O8" s="6">
        <f>séries!O10/séries!O4</f>
        <v>0.026674167856163142</v>
      </c>
      <c r="P8" s="6">
        <f>séries!P10/séries!P4</f>
        <v>0.0226879916363851</v>
      </c>
      <c r="Q8" s="6">
        <f>séries!Q10/séries!Q4</f>
        <v>0.02358691114115759</v>
      </c>
      <c r="R8" s="6">
        <f>séries!R10/séries!R4</f>
        <v>0.024867030695082917</v>
      </c>
      <c r="S8" s="6">
        <f>séries!S10/séries!S4</f>
        <v>0.02769221576565138</v>
      </c>
      <c r="T8" s="6">
        <f>séries!T10/séries!T4</f>
        <v>0.026959044939048275</v>
      </c>
      <c r="U8" s="6">
        <f>séries!U10/séries!U4</f>
        <v>0.027929564298796943</v>
      </c>
      <c r="V8" s="6">
        <f>séries!V10/séries!V4</f>
        <v>0.026720888387644744</v>
      </c>
      <c r="W8" s="6">
        <f>séries!W10/séries!W4</f>
        <v>0.025827675062398796</v>
      </c>
      <c r="X8" s="6">
        <f>séries!X10/séries!X4</f>
        <v>0.006246048109965637</v>
      </c>
      <c r="Y8" s="6">
        <f>séries!Y10/séries!Y4</f>
        <v>0.006161519254147054</v>
      </c>
      <c r="Z8" s="6">
        <f>séries!Z10/séries!Z4</f>
        <v>0.005217129410705035</v>
      </c>
      <c r="AA8" s="6">
        <f>séries!AA10/séries!AA4</f>
        <v>0.005644389552633141</v>
      </c>
      <c r="AB8" s="6">
        <f>séries!AB10/séries!AB4</f>
        <v>0.013699141749516345</v>
      </c>
      <c r="AC8" s="6">
        <f>séries!AC10/séries!AC4</f>
        <v>0.006442613881084664</v>
      </c>
      <c r="AD8" s="6">
        <f>séries!AD10/séries!AD4</f>
        <v>0.013024181574490964</v>
      </c>
      <c r="AE8" s="6">
        <f>séries!AE10/séries!AE4</f>
        <v>0.014478066835079195</v>
      </c>
      <c r="AF8" s="6">
        <f>séries!AF10/séries!AF4</f>
        <v>0.01426635001692846</v>
      </c>
      <c r="AG8" s="6">
        <f>séries!AG10/séries!AG4</f>
        <v>0.02063410245304779</v>
      </c>
      <c r="AH8" s="6">
        <f>séries!AH10/séries!AH4</f>
        <v>0.02075267047267451</v>
      </c>
      <c r="AI8" s="6">
        <f>séries!AI10/séries!AI4</f>
        <v>0.018796236018228087</v>
      </c>
      <c r="AJ8" s="6">
        <f>séries!AJ10/séries!AJ4</f>
        <v>0.020839557840758527</v>
      </c>
      <c r="AK8" s="6">
        <f>séries!AK10/séries!AK4</f>
        <v>0.02184120495177965</v>
      </c>
      <c r="AL8" s="6">
        <f>séries!AL10/séries!AL4</f>
        <v>0.018734895363725815</v>
      </c>
      <c r="AM8" s="6">
        <f>séries!AM10/séries!AM4</f>
        <v>0.016996020809254785</v>
      </c>
      <c r="AN8" s="6">
        <f>séries!AN10/séries!AN4</f>
        <v>0.0167058191034664</v>
      </c>
      <c r="AO8" s="6">
        <f>séries!AO10/séries!AO4</f>
        <v>0.014449042142792013</v>
      </c>
      <c r="AP8" s="6">
        <f>séries!AP10/séries!AP4</f>
        <v>0.018543088723831865</v>
      </c>
      <c r="AQ8" s="6">
        <f>séries!AQ10/séries!AQ4</f>
        <v>0.021824630040161466</v>
      </c>
      <c r="AR8" s="6">
        <f>séries!AR10/séries!AR4</f>
        <v>0.023017305149564817</v>
      </c>
      <c r="AS8" s="6">
        <f>séries!AS10/séries!AS4</f>
        <v>0.02586788204630426</v>
      </c>
      <c r="AT8" s="6">
        <f>séries!AT10/séries!AT4</f>
        <v>0.02657884535758413</v>
      </c>
      <c r="AU8" s="6">
        <f>séries!AU10/séries!AU4</f>
        <v>0.029070353263364643</v>
      </c>
      <c r="AV8" s="6">
        <f>séries!AV10/séries!AV4</f>
        <v>0.03246940486169321</v>
      </c>
      <c r="AW8" s="6">
        <f>séries!AW10/séries!AW4</f>
        <v>0.03508584614530747</v>
      </c>
      <c r="AX8" s="6">
        <f>séries!AX10/séries!AX4</f>
        <v>0.03783166674992476</v>
      </c>
      <c r="AY8" s="6">
        <f>séries!AY10/séries!AY4</f>
        <v>0.04034542303956952</v>
      </c>
      <c r="AZ8" s="6">
        <f>séries!AZ10/séries!AZ4</f>
        <v>0.043532243094190785</v>
      </c>
      <c r="BA8" s="6">
        <f>séries!BA10/séries!BA4</f>
        <v>0.0420155048953095</v>
      </c>
      <c r="BB8" s="6">
        <f>séries!BB10/séries!BB4</f>
        <v>0.0425614577176993</v>
      </c>
      <c r="BC8" s="6">
        <f>séries!BC10/séries!BC4</f>
        <v>0.042372265497883047</v>
      </c>
      <c r="BD8" s="6">
        <f>séries!BD10/séries!BD4</f>
        <v>0.03927896605291964</v>
      </c>
      <c r="BE8" s="6">
        <f>séries!BE10/séries!BE4</f>
        <v>0.039160593535053814</v>
      </c>
      <c r="BF8" s="6">
        <f>séries!BF10/séries!BF4</f>
        <v>0.03750669303265082</v>
      </c>
      <c r="BG8" s="6">
        <f>séries!BG10/séries!BG4</f>
        <v>0.03973675386328067</v>
      </c>
      <c r="BH8" s="6">
        <f>séries!BH10/séries!BH4</f>
        <v>0.04152496823472214</v>
      </c>
      <c r="BI8" s="6">
        <f>séries!BI10/séries!BI4</f>
        <v>0.036568277104580965</v>
      </c>
      <c r="BJ8" s="6">
        <f>séries!BJ10/séries!BJ4</f>
        <v>0.03750506403918483</v>
      </c>
      <c r="BK8" s="6">
        <f>séries!BK10/séries!BK4</f>
        <v>0.03725863987604036</v>
      </c>
      <c r="BL8" s="6">
        <f>séries!BL10/séries!BL4</f>
        <v>0.04120607612436425</v>
      </c>
      <c r="BM8" s="6">
        <f>séries!BM10/séries!BM4</f>
        <v>0.03342911014879515</v>
      </c>
      <c r="BN8" s="6">
        <f>séries!BN10/séries!BN4</f>
        <v>0.03783533754434868</v>
      </c>
      <c r="BO8" s="6">
        <f>séries!BO10/séries!BO4</f>
        <v>0.039933809499687625</v>
      </c>
      <c r="BP8" s="6">
        <f>séries!BP10/séries!BP4</f>
        <v>0.04272213942273973</v>
      </c>
      <c r="BQ8" s="6">
        <f>séries!BQ10/séries!BQ4</f>
        <v>0.03563396516028964</v>
      </c>
      <c r="BR8" s="6">
        <f>séries!BR10/séries!BR4</f>
        <v>0.029781760763978368</v>
      </c>
      <c r="BS8" s="6">
        <f>séries!BS10/séries!BS4</f>
        <v>0.030544965178029498</v>
      </c>
      <c r="BT8" s="6">
        <f>séries!BT10/séries!BT4</f>
        <v>0.030174863420043184</v>
      </c>
      <c r="BU8" s="6">
        <f>séries!BU10/séries!BU4</f>
        <v>0.029684807299330186</v>
      </c>
      <c r="BV8" s="6">
        <f>séries!BV10/séries!BV4</f>
        <v>0.033088483446954246</v>
      </c>
    </row>
    <row r="9" spans="1:74" ht="12.75">
      <c r="A9" t="s">
        <v>108</v>
      </c>
      <c r="B9" t="s">
        <v>151</v>
      </c>
      <c r="C9" s="5" t="s">
        <v>101</v>
      </c>
      <c r="D9" s="6">
        <f>séries!D11/séries!D2</f>
        <v>0.3015955015994755</v>
      </c>
      <c r="E9" s="6">
        <f>séries!E11/séries!E2</f>
        <v>0.33721539527729416</v>
      </c>
      <c r="F9" s="6">
        <f>séries!F11/séries!F2</f>
        <v>0.3314062037263562</v>
      </c>
      <c r="G9" s="6">
        <f>séries!G11/séries!G2</f>
        <v>0.30255107675317505</v>
      </c>
      <c r="H9" s="6">
        <f>séries!H11/séries!H2</f>
        <v>0.305759869620226</v>
      </c>
      <c r="I9" s="6">
        <f>séries!I11/séries!I2</f>
        <v>0.29589453105418817</v>
      </c>
      <c r="J9" s="6">
        <f>séries!J11/séries!J2</f>
        <v>0.3000933233063632</v>
      </c>
      <c r="K9" s="6">
        <f>séries!K11/séries!K2</f>
        <v>0.29642725124957814</v>
      </c>
      <c r="L9" s="6">
        <f>séries!L11/séries!L2</f>
        <v>0.29592635835516573</v>
      </c>
      <c r="M9" s="6">
        <f>séries!M11/séries!M2</f>
        <v>0.29869633556260977</v>
      </c>
      <c r="N9" s="6">
        <f>séries!N11/séries!N2</f>
        <v>0.30474771320619937</v>
      </c>
      <c r="O9" s="6">
        <f>séries!O11/séries!O2</f>
        <v>0.3157134732833865</v>
      </c>
      <c r="P9" s="6">
        <f>séries!P11/séries!P2</f>
        <v>0.3053475863863307</v>
      </c>
      <c r="Q9" s="6">
        <f>séries!Q11/séries!Q2</f>
        <v>0.2893409064112311</v>
      </c>
      <c r="R9" s="6">
        <f>séries!R11/séries!R2</f>
        <v>0.2804034118341291</v>
      </c>
      <c r="S9" s="6">
        <f>séries!S11/séries!S2</f>
        <v>0.2831182312468747</v>
      </c>
      <c r="T9" s="6">
        <f>séries!T11/séries!T2</f>
        <v>0.2861564483504219</v>
      </c>
      <c r="U9" s="6">
        <f>séries!U11/séries!U2</f>
        <v>0.2894725533274961</v>
      </c>
      <c r="V9" s="6">
        <f>séries!V11/séries!V2</f>
        <v>0.29199360362328913</v>
      </c>
      <c r="W9" s="6">
        <f>séries!W11/séries!W2</f>
        <v>0.2831662307468759</v>
      </c>
      <c r="X9" s="6">
        <f>séries!X11/séries!X2</f>
        <v>0.30160460271250983</v>
      </c>
      <c r="Y9" s="6">
        <f>séries!Y11/séries!Y2</f>
        <v>0.3044070048163705</v>
      </c>
      <c r="Z9" s="6">
        <f>séries!Z11/séries!Z2</f>
        <v>0.308251952310392</v>
      </c>
      <c r="AA9" s="6">
        <f>séries!AA11/séries!AA2</f>
        <v>0.3009459588582973</v>
      </c>
      <c r="AB9" s="6">
        <f>séries!AB11/séries!AB2</f>
        <v>0.30190785797263425</v>
      </c>
      <c r="AC9" s="6">
        <f>séries!AC11/séries!AC2</f>
        <v>0.2938501030764351</v>
      </c>
      <c r="AD9" s="6">
        <f>séries!AD11/séries!AD2</f>
        <v>0.2646356268747774</v>
      </c>
      <c r="AE9" s="6">
        <f>séries!AE11/séries!AE2</f>
        <v>0.2605305852321074</v>
      </c>
      <c r="AF9" s="6">
        <f>séries!AF11/séries!AF2</f>
        <v>0.27028600054049423</v>
      </c>
      <c r="AG9" s="6">
        <f>séries!AG11/séries!AG2</f>
        <v>0.2603578090524498</v>
      </c>
      <c r="AH9" s="6">
        <f>séries!AH11/séries!AH2</f>
        <v>0.25855721224942757</v>
      </c>
      <c r="AI9" s="6">
        <f>séries!AI11/séries!AI2</f>
        <v>0.2515613075014639</v>
      </c>
      <c r="AJ9" s="6">
        <f>séries!AJ11/séries!AJ2</f>
        <v>0.2475642148650219</v>
      </c>
      <c r="AK9" s="6">
        <f>séries!AK11/séries!AK2</f>
        <v>0.24768301236712303</v>
      </c>
      <c r="AL9" s="6">
        <f>séries!AL11/séries!AL2</f>
        <v>0.2545664826555254</v>
      </c>
      <c r="AM9" s="6">
        <f>séries!AM11/séries!AM2</f>
        <v>0.2707620746430045</v>
      </c>
      <c r="AN9" s="6">
        <f>séries!AN11/séries!AN2</f>
        <v>0.28219736033042797</v>
      </c>
      <c r="AO9" s="6">
        <f>séries!AO11/séries!AO2</f>
        <v>0.31607730976560444</v>
      </c>
      <c r="AP9" s="6">
        <f>séries!AP11/séries!AP2</f>
        <v>0.31783800995403183</v>
      </c>
      <c r="AQ9" s="6">
        <f>séries!AQ11/séries!AQ2</f>
        <v>0.3352207688410172</v>
      </c>
      <c r="AR9" s="6">
        <f>séries!AR11/séries!AR2</f>
        <v>0.3366926320142036</v>
      </c>
      <c r="AS9" s="6">
        <f>séries!AS11/séries!AS2</f>
        <v>0.3296643161907904</v>
      </c>
      <c r="AT9" s="6">
        <f>séries!AT11/séries!AT2</f>
        <v>0.3266751018771063</v>
      </c>
      <c r="AU9" s="6">
        <f>séries!AU11/séries!AU2</f>
        <v>0.32570072204964734</v>
      </c>
      <c r="AV9" s="6">
        <f>séries!AV11/séries!AV2</f>
        <v>0.31730293231122797</v>
      </c>
      <c r="AW9" s="6">
        <f>séries!AW11/séries!AW2</f>
        <v>0.31871888682300725</v>
      </c>
      <c r="AX9" s="6">
        <f>séries!AX11/séries!AX2</f>
        <v>0.32514865304014484</v>
      </c>
      <c r="AY9" s="6">
        <f>séries!AY11/séries!AY2</f>
        <v>0.3159161820092558</v>
      </c>
      <c r="AZ9" s="6">
        <f>séries!AZ11/séries!AZ2</f>
        <v>0.32258065019728355</v>
      </c>
      <c r="BA9" s="6">
        <f>séries!BA11/séries!BA2</f>
        <v>0.3341963846868809</v>
      </c>
      <c r="BB9" s="6">
        <f>séries!BB11/séries!BB2</f>
        <v>0.3255961687914355</v>
      </c>
      <c r="BC9" s="6">
        <f>séries!BC11/séries!BC2</f>
        <v>0.32550272810041975</v>
      </c>
      <c r="BD9" s="6">
        <f>séries!BD11/séries!BD2</f>
        <v>0.32675842696773016</v>
      </c>
      <c r="BE9" s="6">
        <f>séries!BE11/séries!BE2</f>
        <v>0.3208142173401645</v>
      </c>
      <c r="BF9" s="6">
        <f>séries!BF11/séries!BF2</f>
        <v>0.32327397513795464</v>
      </c>
      <c r="BG9" s="6">
        <f>séries!BG11/séries!BG2</f>
        <v>0.3237110627994964</v>
      </c>
      <c r="BH9" s="6">
        <f>séries!BH11/séries!BH2</f>
        <v>0.32261106827806757</v>
      </c>
      <c r="BI9" s="6">
        <f>séries!BI11/séries!BI2</f>
        <v>0.32546742183441063</v>
      </c>
      <c r="BJ9" s="6">
        <f>séries!BJ11/séries!BJ2</f>
        <v>0.3334790262915349</v>
      </c>
      <c r="BK9" s="6">
        <f>séries!BK11/séries!BK2</f>
        <v>0.32990535120343034</v>
      </c>
      <c r="BL9" s="6">
        <f>séries!BL11/séries!BL2</f>
        <v>0.308143407420175</v>
      </c>
      <c r="BM9" s="6">
        <f>séries!BM11/séries!BM2</f>
        <v>0.31385841425311184</v>
      </c>
      <c r="BN9" s="6">
        <f>séries!BN11/séries!BN2</f>
        <v>0.31107171940040057</v>
      </c>
      <c r="BO9" s="6">
        <f>séries!BO11/séries!BO2</f>
        <v>0.3025611802323741</v>
      </c>
      <c r="BP9" s="6">
        <f>séries!BP11/séries!BP2</f>
        <v>0.29744606102671656</v>
      </c>
      <c r="BQ9" s="6">
        <f>séries!BQ11/séries!BQ2</f>
        <v>0.3032973840818901</v>
      </c>
      <c r="BR9" s="6">
        <f>séries!BR11/séries!BR2</f>
        <v>0.3201927269601592</v>
      </c>
      <c r="BS9" s="6">
        <f>séries!BS11/séries!BS2</f>
        <v>0.31733205004623793</v>
      </c>
      <c r="BT9" s="6">
        <f>séries!BT11/séries!BT2</f>
        <v>0.31650500812623045</v>
      </c>
      <c r="BU9" s="6">
        <f>séries!BU11/séries!BU2</f>
        <v>0.3140725378426421</v>
      </c>
      <c r="BV9" s="6">
        <f>séries!BV11/séries!BV2</f>
        <v>0.3318003981055666</v>
      </c>
    </row>
    <row r="10" spans="1:74" ht="12.75">
      <c r="A10" t="s">
        <v>108</v>
      </c>
      <c r="B10" t="s">
        <v>151</v>
      </c>
      <c r="C10" t="s">
        <v>102</v>
      </c>
      <c r="D10" s="6">
        <f>séries!D12/séries!D3</f>
        <v>0.49401300034211426</v>
      </c>
      <c r="E10" s="6">
        <f>séries!E12/séries!E3</f>
        <v>0.5202682997958589</v>
      </c>
      <c r="F10" s="6">
        <f>séries!F12/séries!F3</f>
        <v>0.510913140311804</v>
      </c>
      <c r="G10" s="6">
        <f>séries!G12/séries!G3</f>
        <v>0.4541396103896104</v>
      </c>
      <c r="H10" s="6">
        <f>séries!H12/séries!H3</f>
        <v>0.5369360436291521</v>
      </c>
      <c r="I10" s="6">
        <f>séries!I12/séries!I3</f>
        <v>0.5183967433850007</v>
      </c>
      <c r="J10" s="6">
        <f>séries!J12/séries!J3</f>
        <v>0.512012891883973</v>
      </c>
      <c r="K10" s="6">
        <f>séries!K12/séries!K3</f>
        <v>0.4841789416257501</v>
      </c>
      <c r="L10" s="6">
        <f>séries!L12/séries!L3</f>
        <v>0.5563235770601577</v>
      </c>
      <c r="M10" s="6">
        <f>séries!M12/séries!M3</f>
        <v>0.5745563697360289</v>
      </c>
      <c r="N10" s="6">
        <f>séries!N12/séries!N3</f>
        <v>0.5397111913357401</v>
      </c>
      <c r="O10" s="6">
        <f>séries!O12/séries!O3</f>
        <v>0.5398849323588866</v>
      </c>
      <c r="P10" s="6">
        <f>séries!P12/séries!P3</f>
        <v>0.5402588317593564</v>
      </c>
      <c r="Q10" s="6">
        <f>séries!Q12/séries!Q3</f>
        <v>0.48379415266569653</v>
      </c>
      <c r="R10" s="6">
        <f>séries!R12/séries!R3</f>
        <v>0.46724321762824306</v>
      </c>
      <c r="S10" s="6">
        <f>séries!S12/séries!S3</f>
        <v>0.4641694680113121</v>
      </c>
      <c r="T10" s="6">
        <f>séries!T12/séries!T3</f>
        <v>0.47793800603650644</v>
      </c>
      <c r="U10" s="6">
        <f>séries!U12/séries!U3</f>
        <v>0.44917711074439143</v>
      </c>
      <c r="V10" s="6">
        <f>séries!V12/séries!V3</f>
        <v>0.43021133330629124</v>
      </c>
      <c r="W10" s="6">
        <f>séries!W12/séries!W3</f>
        <v>0.4391285196354149</v>
      </c>
      <c r="X10" s="6">
        <f>séries!X12/séries!X3</f>
        <v>0.49652487458193983</v>
      </c>
      <c r="Y10" s="6">
        <f>séries!Y12/séries!Y3</f>
        <v>0.46175027767493515</v>
      </c>
      <c r="Z10" s="6">
        <f>séries!Z12/séries!Z3</f>
        <v>0.46912905053030457</v>
      </c>
      <c r="AA10" s="6">
        <f>séries!AA12/séries!AA3</f>
        <v>0.4639332204375566</v>
      </c>
      <c r="AB10" s="6">
        <f>séries!AB12/séries!AB3</f>
        <v>0.498331121566735</v>
      </c>
      <c r="AC10" s="6">
        <f>séries!AC12/séries!AC3</f>
        <v>0.5371586108411512</v>
      </c>
      <c r="AD10" s="6">
        <f>séries!AD12/séries!AD3</f>
        <v>0.44811197727997215</v>
      </c>
      <c r="AE10" s="6">
        <f>séries!AE12/séries!AE3</f>
        <v>0.43896197302066525</v>
      </c>
      <c r="AF10" s="6">
        <f>séries!AF12/séries!AF3</f>
        <v>0.36723784908700324</v>
      </c>
      <c r="AG10" s="6">
        <f>séries!AG12/séries!AG3</f>
        <v>0.31339396705008576</v>
      </c>
      <c r="AH10" s="6">
        <f>séries!AH12/séries!AH3</f>
        <v>0.31973990473097325</v>
      </c>
      <c r="AI10" s="6">
        <f>séries!AI12/séries!AI3</f>
        <v>0.3511825004273434</v>
      </c>
      <c r="AJ10" s="6">
        <f>séries!AJ12/séries!AJ3</f>
        <v>0.3759150168115729</v>
      </c>
      <c r="AK10" s="6">
        <f>séries!AK12/séries!AK3</f>
        <v>0.36074985400653425</v>
      </c>
      <c r="AL10" s="6">
        <f>séries!AL12/séries!AL3</f>
        <v>0.4175594255394966</v>
      </c>
      <c r="AM10" s="6">
        <f>séries!AM12/séries!AM3</f>
        <v>0.4350188060537308</v>
      </c>
      <c r="AN10" s="6">
        <f>séries!AN12/séries!AN3</f>
        <v>0.44766081871345026</v>
      </c>
      <c r="AO10" s="6">
        <f>séries!AO12/séries!AO3</f>
        <v>0.470170608993051</v>
      </c>
      <c r="AP10" s="6">
        <f>séries!AP12/séries!AP3</f>
        <v>0.4513936666284447</v>
      </c>
      <c r="AQ10" s="6">
        <f>séries!AQ12/séries!AQ3</f>
        <v>0.46497554866023183</v>
      </c>
      <c r="AR10" s="6">
        <f>séries!AR12/séries!AR3</f>
        <v>0.5187980041486797</v>
      </c>
      <c r="AS10" s="6">
        <f>séries!AS12/séries!AS3</f>
        <v>0.4913682199938204</v>
      </c>
      <c r="AT10" s="6">
        <f>séries!AT12/séries!AT3</f>
        <v>0.47227991220465904</v>
      </c>
      <c r="AU10" s="6">
        <f>séries!AU12/séries!AU3</f>
        <v>0.4573661520940029</v>
      </c>
      <c r="AV10" s="6">
        <f>séries!AV12/séries!AV3</f>
        <v>0.4736540616410709</v>
      </c>
      <c r="AW10" s="6">
        <f>séries!AW12/séries!AW3</f>
        <v>0.4573886866351046</v>
      </c>
      <c r="AX10" s="6">
        <f>séries!AX12/séries!AX3</f>
        <v>0.3554840910198314</v>
      </c>
      <c r="AY10" s="6">
        <f>séries!AY12/séries!AY3</f>
        <v>0.352877204595962</v>
      </c>
      <c r="AZ10" s="6">
        <f>séries!AZ12/séries!AZ3</f>
        <v>0.32612498841412546</v>
      </c>
      <c r="BA10" s="6">
        <f>séries!BA12/séries!BA3</f>
        <v>0.3130370837272823</v>
      </c>
      <c r="BB10" s="6">
        <f>séries!BB12/séries!BB3</f>
        <v>0.33453797810443314</v>
      </c>
      <c r="BC10" s="6">
        <f>séries!BC12/séries!BC3</f>
        <v>0.4028786136102233</v>
      </c>
      <c r="BD10" s="6">
        <f>séries!BD12/séries!BD3</f>
        <v>0.36876776411605444</v>
      </c>
      <c r="BE10" s="6">
        <f>séries!BE12/séries!BE3</f>
        <v>0.3748840821360864</v>
      </c>
      <c r="BF10" s="6">
        <f>séries!BF12/séries!BF3</f>
        <v>0.33085037417470714</v>
      </c>
      <c r="BG10" s="6">
        <f>séries!BG12/séries!BG3</f>
        <v>0.3559679972246916</v>
      </c>
      <c r="BH10" s="6">
        <f>séries!BH12/séries!BH3</f>
        <v>0.3257990255368676</v>
      </c>
      <c r="BI10" s="6">
        <f>séries!BI12/séries!BI3</f>
        <v>0.3253330272565846</v>
      </c>
      <c r="BJ10" s="6">
        <f>séries!BJ12/séries!BJ3</f>
        <v>0.3309387034949558</v>
      </c>
      <c r="BK10" s="6">
        <f>séries!BK12/séries!BK3</f>
        <v>0.3164072342912476</v>
      </c>
      <c r="BL10" s="6">
        <f>séries!BL12/séries!BL3</f>
        <v>0.3146083166600823</v>
      </c>
      <c r="BM10" s="6">
        <f>séries!BM12/séries!BM3</f>
        <v>0.39320517363571933</v>
      </c>
      <c r="BN10" s="6">
        <f>séries!BN12/séries!BN3</f>
        <v>0.36743167663108217</v>
      </c>
      <c r="BO10" s="6">
        <f>séries!BO12/séries!BO3</f>
        <v>0.3434471422211568</v>
      </c>
      <c r="BP10" s="6">
        <f>séries!BP12/séries!BP3</f>
        <v>0.3692362721931973</v>
      </c>
      <c r="BQ10" s="6">
        <f>séries!BQ12/séries!BQ3</f>
        <v>0.38610087131367293</v>
      </c>
      <c r="BR10" s="6">
        <f>séries!BR12/séries!BR3</f>
        <v>0.3742596810933941</v>
      </c>
      <c r="BS10" s="6">
        <f>séries!BS12/séries!BS3</f>
        <v>0.3433024872288753</v>
      </c>
      <c r="BT10" s="6">
        <f>séries!BT12/séries!BT3</f>
        <v>0.2676286383707308</v>
      </c>
      <c r="BU10" s="6">
        <f>séries!BU12/séries!BU3</f>
        <v>0.30342867849113164</v>
      </c>
      <c r="BV10" s="6">
        <f>séries!BV12/séries!BV3</f>
        <v>0.28756452271513677</v>
      </c>
    </row>
    <row r="11" spans="1:74" ht="12.75">
      <c r="A11" t="s">
        <v>108</v>
      </c>
      <c r="B11" t="s">
        <v>151</v>
      </c>
      <c r="C11" s="5" t="s">
        <v>103</v>
      </c>
      <c r="D11" s="6">
        <f>séries!D13/séries!D4</f>
        <v>0.31215728986704727</v>
      </c>
      <c r="E11" s="6">
        <f>séries!E13/séries!E4</f>
        <v>0.3472439686850935</v>
      </c>
      <c r="F11" s="6">
        <f>séries!F13/séries!F4</f>
        <v>0.34121699755334567</v>
      </c>
      <c r="G11" s="6">
        <f>séries!G13/séries!G4</f>
        <v>0.31037516495946715</v>
      </c>
      <c r="H11" s="6">
        <f>séries!H13/séries!H4</f>
        <v>0.3198445381958778</v>
      </c>
      <c r="I11" s="6">
        <f>séries!I13/séries!I4</f>
        <v>0.30928466438020574</v>
      </c>
      <c r="J11" s="6">
        <f>séries!J13/séries!J4</f>
        <v>0.31243653739494004</v>
      </c>
      <c r="K11" s="6">
        <f>séries!K13/séries!K4</f>
        <v>0.3068738901452487</v>
      </c>
      <c r="L11" s="6">
        <f>séries!L13/séries!L4</f>
        <v>0.3120295478984525</v>
      </c>
      <c r="M11" s="6">
        <f>séries!M13/séries!M4</f>
        <v>0.3166995079568108</v>
      </c>
      <c r="N11" s="6">
        <f>séries!N13/séries!N4</f>
        <v>0.31971217908856714</v>
      </c>
      <c r="O11" s="6">
        <f>séries!O13/séries!O4</f>
        <v>0.3291193386554582</v>
      </c>
      <c r="P11" s="6">
        <f>séries!P13/séries!P4</f>
        <v>0.31950357898641757</v>
      </c>
      <c r="Q11" s="6">
        <f>séries!Q13/séries!Q4</f>
        <v>0.300600972126997</v>
      </c>
      <c r="R11" s="6">
        <f>séries!R13/séries!R4</f>
        <v>0.29104173060772953</v>
      </c>
      <c r="S11" s="6">
        <f>séries!S13/séries!S4</f>
        <v>0.2932554561343232</v>
      </c>
      <c r="T11" s="6">
        <f>séries!T13/séries!T4</f>
        <v>0.2971248982768021</v>
      </c>
      <c r="U11" s="6">
        <f>séries!U13/séries!U4</f>
        <v>0.2985436093863603</v>
      </c>
      <c r="V11" s="6">
        <f>séries!V13/séries!V4</f>
        <v>0.2999665403937002</v>
      </c>
      <c r="W11" s="6">
        <f>séries!W13/séries!W4</f>
        <v>0.2929604796993793</v>
      </c>
      <c r="X11" s="6">
        <f>séries!X13/séries!X4</f>
        <v>0.3152769759450172</v>
      </c>
      <c r="Y11" s="6">
        <f>séries!Y13/séries!Y4</f>
        <v>0.31529776939228876</v>
      </c>
      <c r="Z11" s="6">
        <f>séries!Z13/séries!Z4</f>
        <v>0.3198436690760882</v>
      </c>
      <c r="AA11" s="6">
        <f>séries!AA13/séries!AA4</f>
        <v>0.3129911977862363</v>
      </c>
      <c r="AB11" s="6">
        <f>séries!AB13/séries!AB4</f>
        <v>0.3175441423310736</v>
      </c>
      <c r="AC11" s="6">
        <f>séries!AC13/séries!AC4</f>
        <v>0.31595749857181216</v>
      </c>
      <c r="AD11" s="6">
        <f>séries!AD13/séries!AD4</f>
        <v>0.27987945328614194</v>
      </c>
      <c r="AE11" s="6">
        <f>séries!AE13/séries!AE4</f>
        <v>0.2753295072893214</v>
      </c>
      <c r="AF11" s="6">
        <f>séries!AF13/séries!AF4</f>
        <v>0.27734679135463103</v>
      </c>
      <c r="AG11" s="6">
        <f>séries!AG13/séries!AG4</f>
        <v>0.2640582139800724</v>
      </c>
      <c r="AH11" s="6">
        <f>séries!AH13/séries!AH4</f>
        <v>0.2629220273629019</v>
      </c>
      <c r="AI11" s="6">
        <f>séries!AI13/séries!AI4</f>
        <v>0.25919858977502347</v>
      </c>
      <c r="AJ11" s="6">
        <f>séries!AJ13/séries!AJ4</f>
        <v>0.2579894769702217</v>
      </c>
      <c r="AK11" s="6">
        <f>séries!AK13/séries!AK4</f>
        <v>0.25704551046073093</v>
      </c>
      <c r="AL11" s="6">
        <f>séries!AL13/séries!AL4</f>
        <v>0.26922850708407076</v>
      </c>
      <c r="AM11" s="6">
        <f>séries!AM13/séries!AM4</f>
        <v>0.2860924993466799</v>
      </c>
      <c r="AN11" s="6">
        <f>séries!AN13/séries!AN4</f>
        <v>0.29793346783032537</v>
      </c>
      <c r="AO11" s="6">
        <f>séries!AO13/séries!AO4</f>
        <v>0.33032744870095276</v>
      </c>
      <c r="AP11" s="6">
        <f>séries!AP13/séries!AP4</f>
        <v>0.3299210084909011</v>
      </c>
      <c r="AQ11" s="6">
        <f>séries!AQ13/séries!AQ4</f>
        <v>0.3469807560382613</v>
      </c>
      <c r="AR11" s="6">
        <f>séries!AR13/séries!AR4</f>
        <v>0.3543864249012869</v>
      </c>
      <c r="AS11" s="6">
        <f>séries!AS13/séries!AS4</f>
        <v>0.34443946534383424</v>
      </c>
      <c r="AT11" s="6">
        <f>séries!AT13/séries!AT4</f>
        <v>0.3397080606252315</v>
      </c>
      <c r="AU11" s="6">
        <f>séries!AU13/séries!AU4</f>
        <v>0.33722028160467554</v>
      </c>
      <c r="AV11" s="6">
        <f>séries!AV13/séries!AV4</f>
        <v>0.3322069213267872</v>
      </c>
      <c r="AW11" s="6">
        <f>séries!AW13/séries!AW4</f>
        <v>0.3312419952108843</v>
      </c>
      <c r="AX11" s="6">
        <f>séries!AX13/séries!AX4</f>
        <v>0.32751912600930133</v>
      </c>
      <c r="AY11" s="6">
        <f>séries!AY13/séries!AY4</f>
        <v>0.31885187474696797</v>
      </c>
      <c r="AZ11" s="6">
        <f>séries!AZ13/séries!AZ4</f>
        <v>0.3228457685515762</v>
      </c>
      <c r="BA11" s="6">
        <f>séries!BA13/séries!BA4</f>
        <v>0.33267900910903697</v>
      </c>
      <c r="BB11" s="6">
        <f>séries!BB13/séries!BB4</f>
        <v>0.3262635529575021</v>
      </c>
      <c r="BC11" s="6">
        <f>séries!BC13/séries!BC4</f>
        <v>0.3317919227507078</v>
      </c>
      <c r="BD11" s="6">
        <f>séries!BD13/séries!BD4</f>
        <v>0.32992909238081797</v>
      </c>
      <c r="BE11" s="6">
        <f>séries!BE13/séries!BE4</f>
        <v>0.3248847707032429</v>
      </c>
      <c r="BF11" s="6">
        <f>séries!BF13/séries!BF4</f>
        <v>0.323812217257796</v>
      </c>
      <c r="BG11" s="6">
        <f>séries!BG13/séries!BG4</f>
        <v>0.32609568168708686</v>
      </c>
      <c r="BH11" s="6">
        <f>séries!BH13/séries!BH4</f>
        <v>0.32284133906937035</v>
      </c>
      <c r="BI11" s="6">
        <f>séries!BI13/séries!BI4</f>
        <v>0.32545761697326836</v>
      </c>
      <c r="BJ11" s="6">
        <f>séries!BJ13/séries!BJ4</f>
        <v>0.3332954646805226</v>
      </c>
      <c r="BK11" s="6">
        <f>séries!BK13/séries!BK4</f>
        <v>0.32897490952334485</v>
      </c>
      <c r="BL11" s="6">
        <f>séries!BL13/séries!BL4</f>
        <v>0.3086208882870042</v>
      </c>
      <c r="BM11" s="6">
        <f>séries!BM13/séries!BM4</f>
        <v>0.32037572162327604</v>
      </c>
      <c r="BN11" s="6">
        <f>séries!BN13/séries!BN4</f>
        <v>0.31544960427330027</v>
      </c>
      <c r="BO11" s="6">
        <f>séries!BO13/séries!BO4</f>
        <v>0.3056786415002113</v>
      </c>
      <c r="BP11" s="6">
        <f>séries!BP13/séries!BP4</f>
        <v>0.3031213425037722</v>
      </c>
      <c r="BQ11" s="6">
        <f>séries!BQ13/séries!BQ4</f>
        <v>0.3099743629171528</v>
      </c>
      <c r="BR11" s="6">
        <f>séries!BR13/séries!BR4</f>
        <v>0.32447839384428967</v>
      </c>
      <c r="BS11" s="6">
        <f>séries!BS13/séries!BS4</f>
        <v>0.31933424630346846</v>
      </c>
      <c r="BT11" s="6">
        <f>séries!BT13/séries!BT4</f>
        <v>0.3130919900635485</v>
      </c>
      <c r="BU11" s="6">
        <f>séries!BU13/séries!BU4</f>
        <v>0.31329394505766806</v>
      </c>
      <c r="BV11" s="6">
        <f>séries!BV13/séries!BV4</f>
        <v>0.3287007010943411</v>
      </c>
    </row>
    <row r="12" spans="1:74" ht="12.75">
      <c r="A12" t="s">
        <v>152</v>
      </c>
      <c r="B12" t="s">
        <v>153</v>
      </c>
      <c r="C12" s="5" t="s">
        <v>101</v>
      </c>
      <c r="D12" s="6">
        <f>(séries!D11+séries!D8)/séries!D2</f>
        <v>0.31673587792326496</v>
      </c>
      <c r="E12" s="6">
        <f>(séries!E11+séries!E8)/séries!E2</f>
        <v>0.3542536468281469</v>
      </c>
      <c r="F12" s="6">
        <f>(séries!F11+séries!F8)/séries!F2</f>
        <v>0.3504628973900056</v>
      </c>
      <c r="G12" s="6">
        <f>(séries!G11+séries!G8)/séries!G2</f>
        <v>0.3247598012147984</v>
      </c>
      <c r="H12" s="6">
        <f>(séries!H11+séries!H8)/séries!H2</f>
        <v>0.3260995432419102</v>
      </c>
      <c r="I12" s="6">
        <f>(séries!I11+séries!I8)/séries!I2</f>
        <v>0.3143515965712567</v>
      </c>
      <c r="J12" s="6">
        <f>(séries!J11+séries!J8)/séries!J2</f>
        <v>0.31422772698855655</v>
      </c>
      <c r="K12" s="6">
        <f>(séries!K11+séries!K8)/séries!K2</f>
        <v>0.30919625206923707</v>
      </c>
      <c r="L12" s="6">
        <f>(séries!L11+séries!L8)/séries!L2</f>
        <v>0.3112398906481376</v>
      </c>
      <c r="M12" s="6">
        <f>(séries!M11+séries!M8)/séries!M2</f>
        <v>0.3175455357968379</v>
      </c>
      <c r="N12" s="6">
        <f>(séries!N11+séries!N8)/séries!N2</f>
        <v>0.3285727839447263</v>
      </c>
      <c r="O12" s="6">
        <f>(séries!O11+séries!O8)/séries!O2</f>
        <v>0.3407165640531118</v>
      </c>
      <c r="P12" s="6">
        <f>(séries!P11+séries!P8)/séries!P2</f>
        <v>0.3265208166048366</v>
      </c>
      <c r="Q12" s="6">
        <f>(séries!Q11+séries!Q8)/séries!Q2</f>
        <v>0.31110876202944393</v>
      </c>
      <c r="R12" s="6">
        <f>(séries!R11+séries!R8)/séries!R2</f>
        <v>0.30335282441929085</v>
      </c>
      <c r="S12" s="6">
        <f>(séries!S11+séries!S8)/séries!S2</f>
        <v>0.3087754055713445</v>
      </c>
      <c r="T12" s="6">
        <f>(séries!T11+séries!T8)/séries!T2</f>
        <v>0.3111471484038966</v>
      </c>
      <c r="U12" s="6">
        <f>(séries!U11+séries!U8)/séries!U2</f>
        <v>0.31439184361923284</v>
      </c>
      <c r="V12" s="6">
        <f>(séries!V11+séries!V8)/séries!V2</f>
        <v>0.31585586301424284</v>
      </c>
      <c r="W12" s="6">
        <f>(séries!W11+séries!W8)/séries!W2</f>
        <v>0.3057273503342052</v>
      </c>
      <c r="X12" s="6">
        <f>(séries!X11+séries!X8)/séries!X2</f>
        <v>0.30365839957583773</v>
      </c>
      <c r="Y12" s="6">
        <f>(séries!Y11+séries!Y8)/séries!Y2</f>
        <v>0.30616216662680273</v>
      </c>
      <c r="Z12" s="6">
        <f>(séries!Z11+séries!Z8)/séries!Z2</f>
        <v>0.3094379742381478</v>
      </c>
      <c r="AA12" s="6">
        <f>(séries!AA11+séries!AA8)/séries!AA2</f>
        <v>0.30259490301532915</v>
      </c>
      <c r="AB12" s="6">
        <f>(séries!AB11+séries!AB8)/séries!AB2</f>
        <v>0.3121462474696767</v>
      </c>
      <c r="AC12" s="6">
        <f>(séries!AC11+séries!AC8)/séries!AC2</f>
        <v>0.2962099587694259</v>
      </c>
      <c r="AD12" s="6">
        <f>(séries!AD11+séries!AD8)/séries!AD2</f>
        <v>0.2735452778149779</v>
      </c>
      <c r="AE12" s="6">
        <f>(séries!AE11+séries!AE8)/séries!AE2</f>
        <v>0.271323815826794</v>
      </c>
      <c r="AF12" s="6">
        <f>(séries!AF11+séries!AF8)/séries!AF2</f>
        <v>0.28125276014580164</v>
      </c>
      <c r="AG12" s="6">
        <f>(séries!AG11+séries!AG8)/séries!AG2</f>
        <v>0.2777130292796315</v>
      </c>
      <c r="AH12" s="6">
        <f>(séries!AH11+séries!AH8)/séries!AH2</f>
        <v>0.27588709069597606</v>
      </c>
      <c r="AI12" s="6">
        <f>(séries!AI11+séries!AI8)/séries!AI2</f>
        <v>0.266689771713288</v>
      </c>
      <c r="AJ12" s="6">
        <f>(séries!AJ11+séries!AJ8)/séries!AJ2</f>
        <v>0.26516860666894254</v>
      </c>
      <c r="AK12" s="6">
        <f>(séries!AK11+séries!AK8)/séries!AK2</f>
        <v>0.26563042689141253</v>
      </c>
      <c r="AL12" s="6">
        <f>(séries!AL11+séries!AL8)/séries!AL2</f>
        <v>0.26915369847529164</v>
      </c>
      <c r="AM12" s="6">
        <f>(séries!AM11+séries!AM8)/séries!AM2</f>
        <v>0.2833282670391655</v>
      </c>
      <c r="AN12" s="6">
        <f>(séries!AN11+séries!AN8)/séries!AN2</f>
        <v>0.2951133195258196</v>
      </c>
      <c r="AO12" s="6">
        <f>(séries!AO11+séries!AO8)/séries!AO2</f>
        <v>0.32779016280498074</v>
      </c>
      <c r="AP12" s="6">
        <f>(séries!AP11+séries!AP8)/séries!AP2</f>
        <v>0.33293729482730144</v>
      </c>
      <c r="AQ12" s="6">
        <f>(séries!AQ11+séries!AQ8)/séries!AQ2</f>
        <v>0.35301494850655796</v>
      </c>
      <c r="AR12" s="6">
        <f>(séries!AR11+séries!AR8)/séries!AR2</f>
        <v>0.3563573001294379</v>
      </c>
      <c r="AS12" s="6">
        <f>(séries!AS11+séries!AS8)/séries!AS2</f>
        <v>0.3523186704464096</v>
      </c>
      <c r="AT12" s="6">
        <f>(séries!AT11+séries!AT8)/séries!AT2</f>
        <v>0.349791603883098</v>
      </c>
      <c r="AU12" s="6">
        <f>(séries!AU11+séries!AU8)/séries!AU2</f>
        <v>0.35126723991749303</v>
      </c>
      <c r="AV12" s="6">
        <f>(séries!AV11+séries!AV8)/séries!AV2</f>
        <v>0.34647109100910956</v>
      </c>
      <c r="AW12" s="6">
        <f>(séries!AW11+séries!AW8)/séries!AW2</f>
        <v>0.3508270305559749</v>
      </c>
      <c r="AX12" s="6">
        <f>(séries!AX11+séries!AX8)/séries!AX2</f>
        <v>0.35937664436919253</v>
      </c>
      <c r="AY12" s="6">
        <f>(séries!AY11+séries!AY8)/séries!AY2</f>
        <v>0.3527465551791437</v>
      </c>
      <c r="AZ12" s="6">
        <f>(séries!AZ11+séries!AZ8)/séries!AZ2</f>
        <v>0.3628290179286495</v>
      </c>
      <c r="BA12" s="6">
        <f>(séries!BA11+séries!BA8)/séries!BA2</f>
        <v>0.37279436078792794</v>
      </c>
      <c r="BB12" s="6">
        <f>(séries!BB11+séries!BB8)/séries!BB2</f>
        <v>0.3650628027857895</v>
      </c>
      <c r="BC12" s="6">
        <f>(séries!BC11+séries!BC8)/séries!BC2</f>
        <v>0.3655284532353701</v>
      </c>
      <c r="BD12" s="6">
        <f>(séries!BD11+séries!BD8)/séries!BD2</f>
        <v>0.36335832668035745</v>
      </c>
      <c r="BE12" s="6">
        <f>(séries!BE11+séries!BE8)/séries!BE2</f>
        <v>0.3576584966250726</v>
      </c>
      <c r="BF12" s="6">
        <f>(séries!BF11+séries!BF8)/séries!BF2</f>
        <v>0.35849396258010197</v>
      </c>
      <c r="BG12" s="6">
        <f>(séries!BG11+séries!BG8)/séries!BG2</f>
        <v>0.36097614898326563</v>
      </c>
      <c r="BH12" s="6">
        <f>(séries!BH11+séries!BH8)/séries!BH2</f>
        <v>0.3618421878173496</v>
      </c>
      <c r="BI12" s="6">
        <f>(séries!BI11+séries!BI8)/séries!BI2</f>
        <v>0.35932648706194126</v>
      </c>
      <c r="BJ12" s="6">
        <f>(séries!BJ11+séries!BJ8)/séries!BJ2</f>
        <v>0.36832097320619106</v>
      </c>
      <c r="BK12" s="6">
        <f>(séries!BK11+séries!BK8)/séries!BK2</f>
        <v>0.36435635673335165</v>
      </c>
      <c r="BL12" s="6">
        <f>(séries!BL11+séries!BL8)/séries!BL2</f>
        <v>0.3466577382228792</v>
      </c>
      <c r="BM12" s="6">
        <f>(séries!BM11+séries!BM8)/séries!BM2</f>
        <v>0.34434020693133766</v>
      </c>
      <c r="BN12" s="6">
        <f>(séries!BN11+séries!BN8)/séries!BN2</f>
        <v>0.3460646926202901</v>
      </c>
      <c r="BO12" s="6">
        <f>(séries!BO11+séries!BO8)/séries!BO2</f>
        <v>0.3397355301382275</v>
      </c>
      <c r="BP12" s="6">
        <f>(séries!BP11+séries!BP8)/séries!BP2</f>
        <v>0.33689072181170554</v>
      </c>
      <c r="BQ12" s="6">
        <f>(séries!BQ11+séries!BQ8)/séries!BQ2</f>
        <v>0.33558018412916524</v>
      </c>
      <c r="BR12" s="6">
        <f>(séries!BR11+séries!BR8)/séries!BR2</f>
        <v>0.3453404670361057</v>
      </c>
      <c r="BS12" s="6">
        <f>(séries!BS11+séries!BS8)/séries!BS2</f>
        <v>0.34218856695013855</v>
      </c>
      <c r="BT12" s="6">
        <f>(séries!BT11+séries!BT8)/séries!BT2</f>
        <v>0.34062751514829764</v>
      </c>
      <c r="BU12" s="6">
        <f>(séries!BU11+séries!BU8)/séries!BU2</f>
        <v>0.337816196561447</v>
      </c>
      <c r="BV12" s="6">
        <f>(séries!BV11+séries!BV8)/séries!BV2</f>
        <v>0.359294613109397</v>
      </c>
    </row>
    <row r="13" spans="1:74" ht="12.75">
      <c r="A13" t="s">
        <v>152</v>
      </c>
      <c r="B13" t="s">
        <v>153</v>
      </c>
      <c r="C13" t="s">
        <v>102</v>
      </c>
      <c r="D13" s="6">
        <f>(séries!D12+séries!D9)/séries!D3</f>
        <v>0.5661991105029079</v>
      </c>
      <c r="E13" s="6">
        <f>(séries!E12+séries!E9)/séries!E3</f>
        <v>0.5858850976961214</v>
      </c>
      <c r="F13" s="6">
        <f>(séries!F12+séries!F9)/séries!F3</f>
        <v>0.5870824053452116</v>
      </c>
      <c r="G13" s="6">
        <f>(séries!G12+séries!G9)/séries!G3</f>
        <v>0.5440340909090909</v>
      </c>
      <c r="H13" s="6">
        <f>(séries!H12+séries!H9)/séries!H3</f>
        <v>0.6131217980499091</v>
      </c>
      <c r="I13" s="6">
        <f>(séries!I12+séries!I9)/séries!I3</f>
        <v>0.5933928291842805</v>
      </c>
      <c r="J13" s="6">
        <f>(séries!J12+séries!J9)/séries!J3</f>
        <v>0.5780837972458248</v>
      </c>
      <c r="K13" s="6">
        <f>(séries!K12+séries!K9)/séries!K3</f>
        <v>0.5626022913256955</v>
      </c>
      <c r="L13" s="6">
        <f>(séries!L12+séries!L9)/séries!L3</f>
        <v>0.6170212765957448</v>
      </c>
      <c r="M13" s="6">
        <f>(séries!M12+séries!M9)/séries!M3</f>
        <v>0.6240840469674229</v>
      </c>
      <c r="N13" s="6">
        <f>(séries!N12+séries!N9)/séries!N3</f>
        <v>0.5928782408926813</v>
      </c>
      <c r="O13" s="6">
        <f>(séries!O12+séries!O9)/séries!O3</f>
        <v>0.5928315969522625</v>
      </c>
      <c r="P13" s="6">
        <f>(séries!P12+séries!P9)/séries!P3</f>
        <v>0.5865687303252886</v>
      </c>
      <c r="Q13" s="6">
        <f>(séries!Q12+séries!Q9)/séries!Q3</f>
        <v>0.536975790448472</v>
      </c>
      <c r="R13" s="6">
        <f>(séries!R12+séries!R9)/séries!R3</f>
        <v>0.5238715791967776</v>
      </c>
      <c r="S13" s="6">
        <f>(séries!S12+séries!S9)/séries!S3</f>
        <v>0.5261725628301586</v>
      </c>
      <c r="T13" s="6">
        <f>(séries!T12+séries!T9)/séries!T3</f>
        <v>0.5373448953193121</v>
      </c>
      <c r="U13" s="6">
        <f>(séries!U12+séries!U9)/séries!U3</f>
        <v>0.5270951340261362</v>
      </c>
      <c r="V13" s="6">
        <f>(séries!V12+séries!V9)/séries!V3</f>
        <v>0.5036303898105706</v>
      </c>
      <c r="W13" s="6">
        <f>(séries!W12+séries!W9)/séries!W3</f>
        <v>0.5137058245518923</v>
      </c>
      <c r="X13" s="6">
        <f>(séries!X12+séries!X9)/séries!X3</f>
        <v>0.5583455267558529</v>
      </c>
      <c r="Y13" s="6">
        <f>(séries!Y12+séries!Y9)/séries!Y3</f>
        <v>0.5271658644946315</v>
      </c>
      <c r="Z13" s="6">
        <f>(séries!Z12+séries!Z9)/séries!Z3</f>
        <v>0.5262613043733032</v>
      </c>
      <c r="AA13" s="6">
        <f>(séries!AA12+séries!AA9)/séries!AA3</f>
        <v>0.5196455756829338</v>
      </c>
      <c r="AB13" s="6">
        <f>(séries!AB12+séries!AB9)/séries!AB3</f>
        <v>0.5520435382903714</v>
      </c>
      <c r="AC13" s="6">
        <f>(séries!AC12+séries!AC9)/séries!AC3</f>
        <v>0.5844522898113806</v>
      </c>
      <c r="AD13" s="6">
        <f>(séries!AD12+séries!AD9)/séries!AD3</f>
        <v>0.5065445658368832</v>
      </c>
      <c r="AE13" s="6">
        <f>(séries!AE12+séries!AE9)/séries!AE3</f>
        <v>0.49418346951234815</v>
      </c>
      <c r="AF13" s="6">
        <f>(séries!AF12+séries!AF9)/séries!AF3</f>
        <v>0.4235113453276047</v>
      </c>
      <c r="AG13" s="6">
        <f>(séries!AG12+séries!AG9)/séries!AG3</f>
        <v>0.3777438592626394</v>
      </c>
      <c r="AH13" s="6">
        <f>(séries!AH12+séries!AH9)/séries!AH3</f>
        <v>0.38504790516401427</v>
      </c>
      <c r="AI13" s="6">
        <f>(séries!AI12+séries!AI9)/séries!AI3</f>
        <v>0.4141536120163438</v>
      </c>
      <c r="AJ13" s="6">
        <f>(séries!AJ12+séries!AJ9)/séries!AJ3</f>
        <v>0.43334921347491084</v>
      </c>
      <c r="AK13" s="6">
        <f>(séries!AK12+séries!AK9)/séries!AK3</f>
        <v>0.42572089205953384</v>
      </c>
      <c r="AL13" s="6">
        <f>(séries!AL12+séries!AL9)/séries!AL3</f>
        <v>0.47825504189455587</v>
      </c>
      <c r="AM13" s="6">
        <f>(séries!AM12+séries!AM9)/séries!AM3</f>
        <v>0.4950480759516325</v>
      </c>
      <c r="AN13" s="6">
        <f>(séries!AN12+séries!AN9)/séries!AN3</f>
        <v>0.5004267425320056</v>
      </c>
      <c r="AO13" s="6">
        <f>(séries!AO12+séries!AO9)/séries!AO3</f>
        <v>0.5114711318908339</v>
      </c>
      <c r="AP13" s="6">
        <f>(séries!AP12+séries!AP9)/séries!AP3</f>
        <v>0.5045579635362917</v>
      </c>
      <c r="AQ13" s="6">
        <f>(séries!AQ12+séries!AQ9)/séries!AQ3</f>
        <v>0.5272400319204684</v>
      </c>
      <c r="AR13" s="6">
        <f>(séries!AR12+séries!AR9)/séries!AR3</f>
        <v>0.5729681747678048</v>
      </c>
      <c r="AS13" s="6">
        <f>(séries!AS12+séries!AS9)/séries!AS3</f>
        <v>0.5491924384146513</v>
      </c>
      <c r="AT13" s="6">
        <f>(séries!AT12+séries!AT9)/séries!AT3</f>
        <v>0.53407787225409</v>
      </c>
      <c r="AU13" s="6">
        <f>(séries!AU12+séries!AU9)/séries!AU3</f>
        <v>0.5229805547747938</v>
      </c>
      <c r="AV13" s="6">
        <f>(séries!AV12+séries!AV9)/séries!AV3</f>
        <v>0.5374541276336308</v>
      </c>
      <c r="AW13" s="6">
        <f>(séries!AW12+séries!AW9)/séries!AW3</f>
        <v>0.5224692669732591</v>
      </c>
      <c r="AX13" s="6">
        <f>(séries!AX12+séries!AX9)/séries!AX3</f>
        <v>0.4358290698240998</v>
      </c>
      <c r="AY13" s="6">
        <f>(séries!AY12+séries!AY9)/séries!AY3</f>
        <v>0.433962835122228</v>
      </c>
      <c r="AZ13" s="6">
        <f>(séries!AZ12+séries!AZ9)/séries!AZ3</f>
        <v>0.4102751258998363</v>
      </c>
      <c r="BA13" s="6">
        <f>(séries!BA12+séries!BA9)/séries!BA3</f>
        <v>0.3992913694142815</v>
      </c>
      <c r="BB13" s="6">
        <f>(séries!BB12+séries!BB9)/séries!BB3</f>
        <v>0.41546997043144657</v>
      </c>
      <c r="BC13" s="6">
        <f>(séries!BC12+séries!BC9)/séries!BC3</f>
        <v>0.4717737963724862</v>
      </c>
      <c r="BD13" s="6">
        <f>(séries!BD12+séries!BD9)/séries!BD3</f>
        <v>0.4408636201877176</v>
      </c>
      <c r="BE13" s="6">
        <f>(séries!BE12+séries!BE9)/séries!BE3</f>
        <v>0.442496364480787</v>
      </c>
      <c r="BF13" s="6">
        <f>(séries!BF12+séries!BF9)/séries!BF3</f>
        <v>0.3982584669222006</v>
      </c>
      <c r="BG13" s="6">
        <f>(séries!BG12+séries!BG9)/séries!BG3</f>
        <v>0.42666753395055035</v>
      </c>
      <c r="BH13" s="6">
        <f>(séries!BH12+séries!BH9)/séries!BH3</f>
        <v>0.396787067253931</v>
      </c>
      <c r="BI13" s="6">
        <f>(séries!BI12+séries!BI9)/séries!BI3</f>
        <v>0.39632707901506303</v>
      </c>
      <c r="BJ13" s="6">
        <f>(séries!BJ12+séries!BJ9)/séries!BJ3</f>
        <v>0.4026357265014587</v>
      </c>
      <c r="BK13" s="6">
        <f>(séries!BK12+séries!BK9)/séries!BK3</f>
        <v>0.39158919315409874</v>
      </c>
      <c r="BL13" s="6">
        <f>(séries!BL12+séries!BL9)/séries!BL3</f>
        <v>0.3895678548216493</v>
      </c>
      <c r="BM13" s="6">
        <f>(séries!BM12+séries!BM9)/séries!BM3</f>
        <v>0.45956989723600283</v>
      </c>
      <c r="BN13" s="6">
        <f>(séries!BN12+séries!BN9)/séries!BN3</f>
        <v>0.43901664265374885</v>
      </c>
      <c r="BO13" s="6">
        <f>(séries!BO12+séries!BO9)/séries!BO3</f>
        <v>0.4168122096275242</v>
      </c>
      <c r="BP13" s="6">
        <f>(séries!BP12+séries!BP9)/séries!BP3</f>
        <v>0.4501398252726051</v>
      </c>
      <c r="BQ13" s="6">
        <f>(séries!BQ12+séries!BQ9)/séries!BQ3</f>
        <v>0.45994261058981234</v>
      </c>
      <c r="BR13" s="6">
        <f>(séries!BR12+séries!BR9)/séries!BR3</f>
        <v>0.4578691240422448</v>
      </c>
      <c r="BS13" s="6">
        <f>(séries!BS12+séries!BS9)/séries!BS3</f>
        <v>0.44194372330625575</v>
      </c>
      <c r="BT13" s="6">
        <f>(séries!BT12+séries!BT9)/séries!BT3</f>
        <v>0.37842434892313237</v>
      </c>
      <c r="BU13" s="6">
        <f>(séries!BU12+séries!BU9)/séries!BU3</f>
        <v>0.4083916229494546</v>
      </c>
      <c r="BV13" s="6">
        <f>(séries!BV12+séries!BV9)/séries!BV3</f>
        <v>0.39489472196337516</v>
      </c>
    </row>
    <row r="14" spans="1:74" ht="12.75">
      <c r="A14" t="s">
        <v>152</v>
      </c>
      <c r="B14" t="s">
        <v>153</v>
      </c>
      <c r="C14" s="5" t="s">
        <v>103</v>
      </c>
      <c r="D14" s="6">
        <f>(séries!D13+séries!D10)/séries!D4</f>
        <v>0.3304289040787201</v>
      </c>
      <c r="E14" s="6">
        <f>(séries!E13+séries!E10)/séries!E4</f>
        <v>0.3669436012142515</v>
      </c>
      <c r="F14" s="6">
        <f>(séries!F13+séries!F10)/séries!F4</f>
        <v>0.36339512860151185</v>
      </c>
      <c r="G14" s="6">
        <f>(séries!G13+séries!G10)/séries!G4</f>
        <v>0.33607742097656007</v>
      </c>
      <c r="H14" s="6">
        <f>(séries!H13+séries!H10)/séries!H4</f>
        <v>0.34358669714147627</v>
      </c>
      <c r="I14" s="6">
        <f>(séries!I13+séries!I10)/séries!I4</f>
        <v>0.3311442354803452</v>
      </c>
      <c r="J14" s="6">
        <f>(séries!J13+séries!J10)/séries!J4</f>
        <v>0.3295959725244251</v>
      </c>
      <c r="K14" s="6">
        <f>(séries!K13+séries!K10)/séries!K4</f>
        <v>0.32329594608951684</v>
      </c>
      <c r="L14" s="6">
        <f>(séries!L13+séries!L10)/séries!L4</f>
        <v>0.3301496764024232</v>
      </c>
      <c r="M14" s="6">
        <f>(séries!M13+séries!M10)/séries!M4</f>
        <v>0.3375508463834249</v>
      </c>
      <c r="N14" s="6">
        <f>(séries!N13+séries!N10)/séries!N4</f>
        <v>0.34540599574643754</v>
      </c>
      <c r="O14" s="6">
        <f>(séries!O13+séries!O10)/séries!O4</f>
        <v>0.3557935065116214</v>
      </c>
      <c r="P14" s="6">
        <f>(séries!P13+séries!P10)/séries!P4</f>
        <v>0.34219157062280264</v>
      </c>
      <c r="Q14" s="6">
        <f>(séries!Q13+séries!Q10)/séries!Q4</f>
        <v>0.32418788326815456</v>
      </c>
      <c r="R14" s="6">
        <f>(séries!R13+séries!R10)/séries!R4</f>
        <v>0.3159087613028124</v>
      </c>
      <c r="S14" s="6">
        <f>(séries!S13+séries!S10)/séries!S4</f>
        <v>0.3209476718999746</v>
      </c>
      <c r="T14" s="6">
        <f>(séries!T13+séries!T10)/séries!T4</f>
        <v>0.3240839432158504</v>
      </c>
      <c r="U14" s="6">
        <f>(séries!U13+séries!U10)/séries!U4</f>
        <v>0.32647317368515727</v>
      </c>
      <c r="V14" s="6">
        <f>(séries!V13+séries!V10)/séries!V4</f>
        <v>0.32668742878134494</v>
      </c>
      <c r="W14" s="6">
        <f>(séries!W13+séries!W10)/séries!W4</f>
        <v>0.3187881547617781</v>
      </c>
      <c r="X14" s="6">
        <f>(séries!X13+séries!X10)/séries!X4</f>
        <v>0.3215230240549828</v>
      </c>
      <c r="Y14" s="6">
        <f>(séries!Y13+séries!Y10)/séries!Y4</f>
        <v>0.3214592886464358</v>
      </c>
      <c r="Z14" s="6">
        <f>(séries!Z13+séries!Z10)/séries!Z4</f>
        <v>0.32506079848679326</v>
      </c>
      <c r="AA14" s="6">
        <f>(séries!AA13+séries!AA10)/séries!AA4</f>
        <v>0.31863558733886943</v>
      </c>
      <c r="AB14" s="6">
        <f>(séries!AB13+séries!AB10)/séries!AB4</f>
        <v>0.3312432840805899</v>
      </c>
      <c r="AC14" s="6">
        <f>(séries!AC13+séries!AC10)/séries!AC4</f>
        <v>0.32240011245289685</v>
      </c>
      <c r="AD14" s="6">
        <f>(séries!AD13+séries!AD10)/séries!AD4</f>
        <v>0.2929036348606329</v>
      </c>
      <c r="AE14" s="6">
        <f>(séries!AE13+séries!AE10)/séries!AE4</f>
        <v>0.2898075741244006</v>
      </c>
      <c r="AF14" s="6">
        <f>(séries!AF13+séries!AF10)/séries!AF4</f>
        <v>0.2916131413715595</v>
      </c>
      <c r="AG14" s="6">
        <f>(séries!AG13+séries!AG10)/séries!AG4</f>
        <v>0.28469231643312015</v>
      </c>
      <c r="AH14" s="6">
        <f>(séries!AH13+séries!AH10)/séries!AH4</f>
        <v>0.2836746978355764</v>
      </c>
      <c r="AI14" s="6">
        <f>(séries!AI13+séries!AI10)/séries!AI4</f>
        <v>0.2779948257932515</v>
      </c>
      <c r="AJ14" s="6">
        <f>(séries!AJ13+séries!AJ10)/séries!AJ4</f>
        <v>0.2788290348109802</v>
      </c>
      <c r="AK14" s="6">
        <f>(séries!AK13+séries!AK10)/séries!AK4</f>
        <v>0.2788867154125106</v>
      </c>
      <c r="AL14" s="6">
        <f>(séries!AL13+séries!AL10)/séries!AL4</f>
        <v>0.28796340244779656</v>
      </c>
      <c r="AM14" s="6">
        <f>(séries!AM13+séries!AM10)/séries!AM4</f>
        <v>0.3030885201559347</v>
      </c>
      <c r="AN14" s="6">
        <f>(séries!AN13+séries!AN10)/séries!AN4</f>
        <v>0.31463928693379173</v>
      </c>
      <c r="AO14" s="6">
        <f>(séries!AO13+séries!AO10)/séries!AO4</f>
        <v>0.3447764908437448</v>
      </c>
      <c r="AP14" s="6">
        <f>(séries!AP13+séries!AP10)/séries!AP4</f>
        <v>0.3484640972147329</v>
      </c>
      <c r="AQ14" s="6">
        <f>(séries!AQ13+séries!AQ10)/séries!AQ4</f>
        <v>0.3688053860784227</v>
      </c>
      <c r="AR14" s="6">
        <f>(séries!AR13+séries!AR10)/séries!AR4</f>
        <v>0.37740373005085176</v>
      </c>
      <c r="AS14" s="6">
        <f>(séries!AS13+séries!AS10)/séries!AS4</f>
        <v>0.3703073473901385</v>
      </c>
      <c r="AT14" s="6">
        <f>(séries!AT13+séries!AT10)/séries!AT4</f>
        <v>0.36628690598281566</v>
      </c>
      <c r="AU14" s="6">
        <f>(séries!AU13+séries!AU10)/séries!AU4</f>
        <v>0.3662906348680402</v>
      </c>
      <c r="AV14" s="6">
        <f>(séries!AV13+séries!AV10)/séries!AV4</f>
        <v>0.3646763261884804</v>
      </c>
      <c r="AW14" s="6">
        <f>(séries!AW13+séries!AW10)/séries!AW4</f>
        <v>0.3663278413561918</v>
      </c>
      <c r="AX14" s="6">
        <f>(séries!AX13+séries!AX10)/séries!AX4</f>
        <v>0.3653507927592261</v>
      </c>
      <c r="AY14" s="6">
        <f>(séries!AY13+séries!AY10)/séries!AY4</f>
        <v>0.3591972977865375</v>
      </c>
      <c r="AZ14" s="6">
        <f>(séries!AZ13+séries!AZ10)/séries!AZ4</f>
        <v>0.366378011645767</v>
      </c>
      <c r="BA14" s="6">
        <f>(séries!BA13+séries!BA10)/séries!BA4</f>
        <v>0.37469451400434645</v>
      </c>
      <c r="BB14" s="6">
        <f>(séries!BB13+séries!BB10)/séries!BB4</f>
        <v>0.3688250106752014</v>
      </c>
      <c r="BC14" s="6">
        <f>(séries!BC13+séries!BC10)/séries!BC4</f>
        <v>0.3741641882485909</v>
      </c>
      <c r="BD14" s="6">
        <f>(séries!BD13+séries!BD10)/séries!BD4</f>
        <v>0.3692080584337376</v>
      </c>
      <c r="BE14" s="6">
        <f>(séries!BE13+séries!BE10)/séries!BE4</f>
        <v>0.3640453642382967</v>
      </c>
      <c r="BF14" s="6">
        <f>(séries!BF13+séries!BF10)/séries!BF4</f>
        <v>0.3613189102904468</v>
      </c>
      <c r="BG14" s="6">
        <f>(séries!BG13+séries!BG10)/séries!BG4</f>
        <v>0.3658324355503675</v>
      </c>
      <c r="BH14" s="6">
        <f>(séries!BH13+séries!BH10)/séries!BH4</f>
        <v>0.3643663073040925</v>
      </c>
      <c r="BI14" s="6">
        <f>(séries!BI13+séries!BI10)/séries!BI4</f>
        <v>0.3620258940778493</v>
      </c>
      <c r="BJ14" s="6">
        <f>(séries!BJ13+séries!BJ10)/séries!BJ4</f>
        <v>0.3708005287197074</v>
      </c>
      <c r="BK14" s="6">
        <f>(séries!BK13+séries!BK10)/séries!BK4</f>
        <v>0.3662335493993852</v>
      </c>
      <c r="BL14" s="6">
        <f>(séries!BL13+séries!BL10)/séries!BL4</f>
        <v>0.3498269644113684</v>
      </c>
      <c r="BM14" s="6">
        <f>(séries!BM13+séries!BM10)/séries!BM4</f>
        <v>0.35380483177207117</v>
      </c>
      <c r="BN14" s="6">
        <f>(séries!BN13+séries!BN10)/séries!BN4</f>
        <v>0.35328494181764897</v>
      </c>
      <c r="BO14" s="6">
        <f>(séries!BO13+séries!BO10)/séries!BO4</f>
        <v>0.3456124509998989</v>
      </c>
      <c r="BP14" s="6">
        <f>(séries!BP13+séries!BP10)/séries!BP4</f>
        <v>0.34584348192651193</v>
      </c>
      <c r="BQ14" s="6">
        <f>(séries!BQ13+séries!BQ10)/séries!BQ4</f>
        <v>0.3456083280774424</v>
      </c>
      <c r="BR14" s="6">
        <f>(séries!BR13+séries!BR10)/séries!BR4</f>
        <v>0.35426015460826804</v>
      </c>
      <c r="BS14" s="6">
        <f>(séries!BS13+séries!BS10)/séries!BS4</f>
        <v>0.349879211481498</v>
      </c>
      <c r="BT14" s="6">
        <f>(séries!BT13+séries!BT10)/séries!BT4</f>
        <v>0.3432668534835917</v>
      </c>
      <c r="BU14" s="6">
        <f>(séries!BU13+séries!BU10)/séries!BU4</f>
        <v>0.3429787523569982</v>
      </c>
      <c r="BV14" s="6">
        <f>(séries!BV13+séries!BV10)/séries!BV4</f>
        <v>0.36178918454129533</v>
      </c>
    </row>
    <row r="15" spans="1:74" ht="12.75">
      <c r="A15" t="s">
        <v>154</v>
      </c>
      <c r="B15" t="s">
        <v>155</v>
      </c>
      <c r="C15" s="5" t="s">
        <v>101</v>
      </c>
      <c r="D15" s="6">
        <f>(séries!D14-séries!D41)/séries!D2</f>
        <v>0.28335552067396536</v>
      </c>
      <c r="E15" s="6">
        <f>(séries!E14-séries!E41)/séries!E2</f>
        <v>0.30675614002467844</v>
      </c>
      <c r="F15" s="6">
        <f>(séries!F14-séries!F41)/séries!F2</f>
        <v>0.2838546025778041</v>
      </c>
      <c r="G15" s="6">
        <f>(séries!G14-séries!G41)/séries!G2</f>
        <v>0.25252346769740475</v>
      </c>
      <c r="H15" s="6">
        <f>(séries!H14-séries!H41)/séries!H2</f>
        <v>0.25547359166255645</v>
      </c>
      <c r="I15" s="6">
        <f>(séries!I14-séries!I41)/séries!I2</f>
        <v>0.24221765502030176</v>
      </c>
      <c r="J15" s="6">
        <f>(séries!J14-séries!J41)/séries!J2</f>
        <v>0.2419882394512952</v>
      </c>
      <c r="K15" s="6">
        <f>(séries!K14-séries!K41)/séries!K2</f>
        <v>0.23222063290528921</v>
      </c>
      <c r="L15" s="6">
        <f>(séries!L14-séries!L41)/séries!L2</f>
        <v>0.23507802711014925</v>
      </c>
      <c r="M15" s="6">
        <f>(séries!M14-séries!M41)/séries!M2</f>
        <v>0.22451382254137514</v>
      </c>
      <c r="N15" s="6">
        <f>(séries!N14-séries!N41)/séries!N2</f>
        <v>0.23651503228578924</v>
      </c>
      <c r="O15" s="6">
        <f>(séries!O14-séries!O41)/séries!O2</f>
        <v>0.24961056301461315</v>
      </c>
      <c r="P15" s="6">
        <f>(séries!P14-séries!P41)/séries!P2</f>
        <v>0.24421436998425466</v>
      </c>
      <c r="Q15" s="6">
        <f>(séries!Q14-séries!Q41)/séries!Q2</f>
        <v>0.23170121849576553</v>
      </c>
      <c r="R15" s="6">
        <f>(séries!R14-séries!R41)/séries!R2</f>
        <v>0.22627541440909826</v>
      </c>
      <c r="S15" s="6">
        <f>(séries!S14-séries!S41)/séries!S2</f>
        <v>0.22966763088102182</v>
      </c>
      <c r="T15" s="6">
        <f>(séries!T14-séries!T41)/séries!T2</f>
        <v>0.23498349259491752</v>
      </c>
      <c r="U15" s="6">
        <f>(séries!U14-séries!U41)/séries!U2</f>
        <v>0.2504471935582641</v>
      </c>
      <c r="V15" s="6">
        <f>(séries!V14-séries!V41)/séries!V2</f>
        <v>0.25210563953834847</v>
      </c>
      <c r="W15" s="6">
        <f>(séries!W14-séries!W41)/séries!W2</f>
        <v>0.24162216652136007</v>
      </c>
      <c r="X15" s="6">
        <f>(séries!X14-séries!X41)/séries!X2</f>
        <v>0.2559874485811654</v>
      </c>
      <c r="Y15" s="6">
        <f>(séries!Y14-séries!Y41)/séries!Y2</f>
        <v>0.25010883723971555</v>
      </c>
      <c r="Z15" s="6">
        <f>(séries!Z14-séries!Z41)/séries!Z2</f>
        <v>0.2569860786505437</v>
      </c>
      <c r="AA15" s="6">
        <f>(séries!AA14-séries!AA41)/séries!AA2</f>
        <v>0.2484582099127752</v>
      </c>
      <c r="AB15" s="6">
        <f>(séries!AB14-séries!AB41)/séries!AB2</f>
        <v>0.24892700379577481</v>
      </c>
      <c r="AC15" s="6">
        <f>(séries!AC14-séries!AC41)/séries!AC2</f>
        <v>0.23240564541706307</v>
      </c>
      <c r="AD15" s="6">
        <f>(séries!AD14-séries!AD41)/séries!AD2</f>
        <v>0.22414262443882504</v>
      </c>
      <c r="AE15" s="6">
        <f>(séries!AE14-séries!AE41)/séries!AE2</f>
        <v>0.2214367022785289</v>
      </c>
      <c r="AF15" s="6">
        <f>(séries!AF14-séries!AF41)/séries!AF2</f>
        <v>0.21916579330709962</v>
      </c>
      <c r="AG15" s="6">
        <f>(séries!AG14-séries!AG41)/séries!AG2</f>
        <v>0.21348691218116939</v>
      </c>
      <c r="AH15" s="6">
        <f>(séries!AH14-séries!AH41)/séries!AH2</f>
        <v>0.21055802312556368</v>
      </c>
      <c r="AI15" s="6">
        <f>(séries!AI14-séries!AI41)/séries!AI2</f>
        <v>0.2025476289781236</v>
      </c>
      <c r="AJ15" s="6">
        <f>(séries!AJ14-séries!AJ41)/séries!AJ2</f>
        <v>0.19849294969844006</v>
      </c>
      <c r="AK15" s="6">
        <f>(séries!AK14-séries!AK41)/séries!AK2</f>
        <v>0.20450370315485072</v>
      </c>
      <c r="AL15" s="6">
        <f>(séries!AL14-séries!AL41)/séries!AL2</f>
        <v>0.2116052723505999</v>
      </c>
      <c r="AM15" s="6">
        <f>(séries!AM14-séries!AM41)/séries!AM2</f>
        <v>0.23072587069688139</v>
      </c>
      <c r="AN15" s="6">
        <f>(séries!AN14-séries!AN41)/séries!AN2</f>
        <v>0.23701019063172835</v>
      </c>
      <c r="AO15" s="6">
        <f>(séries!AO14-séries!AO41)/séries!AO2</f>
        <v>0.2723055766869049</v>
      </c>
      <c r="AP15" s="6">
        <f>(séries!AP14-séries!AP41)/séries!AP2</f>
        <v>0.2681053953513792</v>
      </c>
      <c r="AQ15" s="6">
        <f>(séries!AQ14-séries!AQ41)/séries!AQ2</f>
        <v>0.28502956197308665</v>
      </c>
      <c r="AR15" s="6">
        <f>(séries!AR14-séries!AR41)/séries!AR2</f>
        <v>0.2864628374818091</v>
      </c>
      <c r="AS15" s="6">
        <f>(séries!AS14-séries!AS41)/séries!AS2</f>
        <v>0.28720868090510454</v>
      </c>
      <c r="AT15" s="6">
        <f>(séries!AT14-séries!AT41)/séries!AT2</f>
        <v>0.2870219971865708</v>
      </c>
      <c r="AU15" s="6">
        <f>(séries!AU14-séries!AU41)/séries!AU2</f>
        <v>0.2999562335821247</v>
      </c>
      <c r="AV15" s="6">
        <f>(séries!AV14-séries!AV41)/séries!AV2</f>
        <v>0.30329922295543776</v>
      </c>
      <c r="AW15" s="6">
        <f>(séries!AW14-séries!AW41)/séries!AW2</f>
        <v>0.2925391799392093</v>
      </c>
      <c r="AX15" s="6">
        <f>(séries!AX14-séries!AX41)/séries!AX2</f>
        <v>0.2913581413591244</v>
      </c>
      <c r="AY15" s="6">
        <f>(séries!AY14-séries!AY41)/séries!AY2</f>
        <v>0.2847429194326408</v>
      </c>
      <c r="AZ15" s="6">
        <f>(séries!AZ14-séries!AZ41)/séries!AZ2</f>
        <v>0.2930934999317774</v>
      </c>
      <c r="BA15" s="6">
        <f>(séries!BA14-séries!BA41)/séries!BA2</f>
        <v>0.29535199111952765</v>
      </c>
      <c r="BB15" s="6">
        <f>(séries!BB14-séries!BB41)/séries!BB2</f>
        <v>0.28736999043337585</v>
      </c>
      <c r="BC15" s="6">
        <f>(séries!BC14-séries!BC41)/séries!BC2</f>
        <v>0.27941145910772064</v>
      </c>
      <c r="BD15" s="6">
        <f>(séries!BD14-séries!BD41)/séries!BD2</f>
        <v>0.2736785577252633</v>
      </c>
      <c r="BE15" s="6">
        <f>(séries!BE14-séries!BE41)/séries!BE2</f>
        <v>0.2765161883453434</v>
      </c>
      <c r="BF15" s="6">
        <f>(séries!BF14-séries!BF41)/séries!BF2</f>
        <v>0.27366227462709697</v>
      </c>
      <c r="BG15" s="6">
        <f>(séries!BG14-séries!BG41)/séries!BG2</f>
        <v>0.2816847273667579</v>
      </c>
      <c r="BH15" s="6">
        <f>(séries!BH14-séries!BH41)/séries!BH2</f>
        <v>0.2781787599654379</v>
      </c>
      <c r="BI15" s="6">
        <f>(séries!BI14-séries!BI41)/séries!BI2</f>
        <v>0.2695017727072895</v>
      </c>
      <c r="BJ15" s="6">
        <f>(séries!BJ14-séries!BJ41)/séries!BJ2</f>
        <v>0.2798681028355881</v>
      </c>
      <c r="BK15" s="6">
        <f>(séries!BK14-séries!BK41)/séries!BK2</f>
        <v>0.2763909728024135</v>
      </c>
      <c r="BL15" s="6">
        <f>(séries!BL14-séries!BL41)/séries!BL2</f>
        <v>0.28070368711936133</v>
      </c>
      <c r="BM15" s="6">
        <f>(séries!BM14-séries!BM41)/séries!BM2</f>
        <v>0.278787605524379</v>
      </c>
      <c r="BN15" s="6">
        <f>(séries!BN14-séries!BN41)/séries!BN2</f>
        <v>0.2698181330386503</v>
      </c>
      <c r="BO15" s="6">
        <f>(séries!BO14-séries!BO41)/séries!BO2</f>
        <v>0.2590934599375572</v>
      </c>
      <c r="BP15" s="6">
        <f>(séries!BP14-séries!BP41)/séries!BP2</f>
        <v>0.25478583323524273</v>
      </c>
      <c r="BQ15" s="6">
        <f>(séries!BQ14-séries!BQ41)/séries!BQ2</f>
        <v>0.2608436373954675</v>
      </c>
      <c r="BR15" s="6">
        <f>(séries!BR14-séries!BR41)/séries!BR2</f>
        <v>0.28245617724168565</v>
      </c>
      <c r="BS15" s="6">
        <f>(séries!BS14-séries!BS41)/séries!BS2</f>
        <v>0.28123435372986094</v>
      </c>
      <c r="BT15" s="6">
        <f>(séries!BT14-séries!BT41)/séries!BT2</f>
        <v>0.2813196433694601</v>
      </c>
      <c r="BU15" s="6">
        <f>(séries!BU14-séries!BU41)/séries!BU2</f>
        <v>0.2743722663945351</v>
      </c>
      <c r="BV15" s="6">
        <f>(séries!BV14-séries!BV41)/séries!BV2</f>
        <v>0.28928033306430045</v>
      </c>
    </row>
    <row r="16" spans="1:74" ht="12.75">
      <c r="A16" t="s">
        <v>154</v>
      </c>
      <c r="B16" t="s">
        <v>155</v>
      </c>
      <c r="C16" t="s">
        <v>102</v>
      </c>
      <c r="D16" s="6">
        <f>(séries!D15-séries!D42)/séries!D3</f>
        <v>0.44372220321587413</v>
      </c>
      <c r="E16" s="6">
        <f>(séries!E15-séries!E42)/séries!E3</f>
        <v>0.4625255176436278</v>
      </c>
      <c r="F16" s="6">
        <f>(séries!F15-séries!F42)/séries!F3</f>
        <v>0.44387527839643653</v>
      </c>
      <c r="G16" s="6">
        <f>(séries!G15-séries!G42)/séries!G3</f>
        <v>0.3790584415584415</v>
      </c>
      <c r="H16" s="6">
        <f>(séries!H15-séries!H42)/séries!H3</f>
        <v>0.4835564369525697</v>
      </c>
      <c r="I16" s="6">
        <f>(séries!I15-séries!I42)/séries!I3</f>
        <v>0.4933458587756379</v>
      </c>
      <c r="J16" s="6">
        <f>(séries!J15-séries!J42)/séries!J3</f>
        <v>0.45590389686492816</v>
      </c>
      <c r="K16" s="6">
        <f>(séries!K15-séries!K42)/séries!K3</f>
        <v>0.4198036006546644</v>
      </c>
      <c r="L16" s="6">
        <f>(séries!L15-séries!L42)/séries!L3</f>
        <v>0.4582568311912734</v>
      </c>
      <c r="M16" s="6">
        <f>(séries!M15-séries!M42)/séries!M3</f>
        <v>0.5002207115741149</v>
      </c>
      <c r="N16" s="6">
        <f>(séries!N15-séries!N42)/séries!N3</f>
        <v>0.49310797505743337</v>
      </c>
      <c r="O16" s="6">
        <f>(séries!O15-séries!O42)/séries!O3</f>
        <v>0.4962680765044316</v>
      </c>
      <c r="P16" s="6">
        <f>(séries!P15-séries!P42)/séries!P3</f>
        <v>0.49478838754809384</v>
      </c>
      <c r="Q16" s="6">
        <f>(séries!Q15-séries!Q42)/séries!Q3</f>
        <v>0.4460246064294219</v>
      </c>
      <c r="R16" s="6">
        <f>(séries!R15-séries!R42)/séries!R3</f>
        <v>0.43958061841014096</v>
      </c>
      <c r="S16" s="6">
        <f>(séries!S15-séries!S42)/séries!S3</f>
        <v>0.44677445173683383</v>
      </c>
      <c r="T16" s="6">
        <f>(séries!T15-séries!T42)/séries!T3</f>
        <v>0.44722847697983076</v>
      </c>
      <c r="U16" s="6">
        <f>(séries!U15-séries!U42)/séries!U3</f>
        <v>0.4399446947058564</v>
      </c>
      <c r="V16" s="6">
        <f>(séries!V15-séries!V42)/séries!V3</f>
        <v>0.40713097797428305</v>
      </c>
      <c r="W16" s="6">
        <f>(séries!W15-séries!W42)/séries!W3</f>
        <v>0.4139531731779215</v>
      </c>
      <c r="X16" s="6">
        <f>(séries!X15-séries!X42)/séries!X3</f>
        <v>0.44165447324414714</v>
      </c>
      <c r="Y16" s="6">
        <f>(séries!Y15-séries!Y42)/séries!Y3</f>
        <v>0.3772213994816737</v>
      </c>
      <c r="Z16" s="6">
        <f>(séries!Z15-séries!Z42)/séries!Z3</f>
        <v>0.34357481883704116</v>
      </c>
      <c r="AA16" s="6">
        <f>(séries!AA15-séries!AA42)/séries!AA3</f>
        <v>0.34330579360599384</v>
      </c>
      <c r="AB16" s="6">
        <f>(séries!AB15-séries!AB42)/séries!AB3</f>
        <v>0.4366295357971073</v>
      </c>
      <c r="AC16" s="6">
        <f>(séries!AC15-séries!AC42)/séries!AC3</f>
        <v>0.3990955790475811</v>
      </c>
      <c r="AD16" s="6">
        <f>(séries!AD15-séries!AD42)/séries!AD3</f>
        <v>0.3441137546971144</v>
      </c>
      <c r="AE16" s="6">
        <f>(séries!AE15-séries!AE42)/séries!AE3</f>
        <v>0.37493414065048136</v>
      </c>
      <c r="AF16" s="6">
        <f>(séries!AF15-séries!AF42)/séries!AF3</f>
        <v>0.345579350161117</v>
      </c>
      <c r="AG16" s="6">
        <f>(séries!AG15-séries!AG42)/séries!AG3</f>
        <v>0.26182908215449013</v>
      </c>
      <c r="AH16" s="6">
        <f>(séries!AH15-séries!AH42)/séries!AH3</f>
        <v>0.26334307675652285</v>
      </c>
      <c r="AI16" s="6">
        <f>(séries!AI15-séries!AI42)/séries!AI3</f>
        <v>0.23113485853556354</v>
      </c>
      <c r="AJ16" s="6">
        <f>(séries!AJ15-séries!AJ42)/séries!AJ3</f>
        <v>0.2749585436688623</v>
      </c>
      <c r="AK16" s="6">
        <f>(séries!AK15-séries!AK42)/séries!AK3</f>
        <v>0.190130841711517</v>
      </c>
      <c r="AL16" s="6">
        <f>(séries!AL15-séries!AL42)/séries!AL3</f>
        <v>0.3086662721854803</v>
      </c>
      <c r="AM16" s="6">
        <f>(séries!AM15-séries!AM42)/séries!AM3</f>
        <v>0.34617571753105225</v>
      </c>
      <c r="AN16" s="6">
        <f>(séries!AN15-séries!AN42)/séries!AN3</f>
        <v>0.3778515357462725</v>
      </c>
      <c r="AO16" s="6">
        <f>(séries!AO15-séries!AO42)/séries!AO3</f>
        <v>0.3991667243271027</v>
      </c>
      <c r="AP16" s="6">
        <f>(séries!AP15-séries!AP42)/séries!AP3</f>
        <v>0.3814380040515231</v>
      </c>
      <c r="AQ16" s="6">
        <f>(séries!AQ15-séries!AQ42)/séries!AQ3</f>
        <v>0.39828612307645467</v>
      </c>
      <c r="AR16" s="6">
        <f>(séries!AR15-séries!AR42)/séries!AR3</f>
        <v>0.4800863373885743</v>
      </c>
      <c r="AS16" s="6">
        <f>(séries!AS15-séries!AS42)/séries!AS3</f>
        <v>0.3980543617688641</v>
      </c>
      <c r="AT16" s="6">
        <f>(séries!AT15-séries!AT42)/séries!AT3</f>
        <v>0.40313185901101134</v>
      </c>
      <c r="AU16" s="6">
        <f>(séries!AU15-séries!AU42)/séries!AU3</f>
        <v>0.36573960846726944</v>
      </c>
      <c r="AV16" s="6">
        <f>(séries!AV15-séries!AV42)/séries!AV3</f>
        <v>0.3999902853591989</v>
      </c>
      <c r="AW16" s="6">
        <f>(séries!AW15-séries!AW42)/séries!AW3</f>
        <v>0.3788777605905464</v>
      </c>
      <c r="AX16" s="6">
        <f>(séries!AX15-séries!AX42)/séries!AX3</f>
        <v>0.4939765141548506</v>
      </c>
      <c r="AY16" s="6">
        <f>(séries!AY15-séries!AY42)/séries!AY3</f>
        <v>0.27624757671757527</v>
      </c>
      <c r="AZ16" s="6">
        <f>(séries!AZ15-séries!AZ42)/séries!AZ3</f>
        <v>0.23252463929310713</v>
      </c>
      <c r="BA16" s="6">
        <f>(séries!BA15-séries!BA42)/séries!BA3</f>
        <v>0.20578173795948765</v>
      </c>
      <c r="BB16" s="6">
        <f>(séries!BB15-séries!BB42)/séries!BB3</f>
        <v>0.0031370221605178787</v>
      </c>
      <c r="BC16" s="6">
        <f>(séries!BC15-séries!BC42)/séries!BC3</f>
        <v>0.18646584866517857</v>
      </c>
      <c r="BD16" s="6">
        <f>(séries!BD15-séries!BD42)/séries!BD3</f>
        <v>0.19873862038368106</v>
      </c>
      <c r="BE16" s="6">
        <f>(séries!BE15-séries!BE42)/séries!BE3</f>
        <v>0.25090792809666296</v>
      </c>
      <c r="BF16" s="6">
        <f>(séries!BF15-séries!BF42)/séries!BF3</f>
        <v>0.2409776376327232</v>
      </c>
      <c r="BG16" s="6">
        <f>(séries!BG15-séries!BG42)/séries!BG3</f>
        <v>0.23830792914290674</v>
      </c>
      <c r="BH16" s="6">
        <f>(séries!BH15-séries!BH42)/séries!BH3</f>
        <v>0.21910444099591508</v>
      </c>
      <c r="BI16" s="6">
        <f>(séries!BI15-séries!BI42)/séries!BI3</f>
        <v>0.251331771441689</v>
      </c>
      <c r="BJ16" s="6">
        <f>(séries!BJ15-séries!BJ42)/séries!BJ3</f>
        <v>0.19146677741292276</v>
      </c>
      <c r="BK16" s="6">
        <f>(séries!BK15-séries!BK42)/séries!BK3</f>
        <v>0.2419455911008032</v>
      </c>
      <c r="BL16" s="6">
        <f>(séries!BL15-séries!BL42)/séries!BL3</f>
        <v>0.1857625304260281</v>
      </c>
      <c r="BM16" s="6">
        <f>(séries!BM15-séries!BM42)/séries!BM3</f>
        <v>0.26520419914953935</v>
      </c>
      <c r="BN16" s="6">
        <f>(séries!BN15-séries!BN42)/séries!BN3</f>
        <v>0.20683744200029486</v>
      </c>
      <c r="BO16" s="6">
        <f>(séries!BO15-séries!BO42)/séries!BO3</f>
        <v>0.17796764950972</v>
      </c>
      <c r="BP16" s="6">
        <f>(séries!BP15-séries!BP42)/séries!BP3</f>
        <v>0.19082356001647555</v>
      </c>
      <c r="BQ16" s="6">
        <f>(séries!BQ15-séries!BQ42)/séries!BQ3</f>
        <v>0.17934819034852545</v>
      </c>
      <c r="BR16" s="6">
        <f>(séries!BR15-séries!BR42)/séries!BR3</f>
        <v>0.2081486850279561</v>
      </c>
      <c r="BS16" s="6">
        <f>(séries!BS15-séries!BS42)/séries!BS3</f>
        <v>0.1846474332132987</v>
      </c>
      <c r="BT16" s="6">
        <f>(séries!BT15-séries!BT42)/séries!BT3</f>
        <v>0.13151471118320265</v>
      </c>
      <c r="BU16" s="6">
        <f>(séries!BU15-séries!BU42)/séries!BU3</f>
        <v>0.1357107169622783</v>
      </c>
      <c r="BV16" s="6">
        <f>(séries!BV15-séries!BV42)/séries!BV3</f>
        <v>0.15411196850558587</v>
      </c>
    </row>
    <row r="17" spans="1:74" ht="12.75">
      <c r="A17" t="s">
        <v>154</v>
      </c>
      <c r="B17" t="s">
        <v>155</v>
      </c>
      <c r="C17" s="5" t="s">
        <v>103</v>
      </c>
      <c r="D17" s="6">
        <f>(séries!D16-séries!D43)/séries!D4</f>
        <v>0.29215804101254417</v>
      </c>
      <c r="E17" s="6">
        <f>(séries!E16-séries!E43)/séries!E4</f>
        <v>0.3152899824253076</v>
      </c>
      <c r="F17" s="6">
        <f>(séries!F16-séries!F43)/séries!F4</f>
        <v>0.29260039195160253</v>
      </c>
      <c r="G17" s="6">
        <f>(séries!G16-séries!G43)/séries!G4</f>
        <v>0.2590544418609523</v>
      </c>
      <c r="H17" s="6">
        <f>(séries!H16-séries!H43)/séries!H4</f>
        <v>0.26936979570466285</v>
      </c>
      <c r="I17" s="6">
        <f>(séries!I16-séries!I43)/séries!I4</f>
        <v>0.2573304941016847</v>
      </c>
      <c r="J17" s="6">
        <f>(séries!J16-séries!J43)/séries!J4</f>
        <v>0.25444771534621785</v>
      </c>
      <c r="K17" s="6">
        <f>(séries!K16-séries!K43)/séries!K4</f>
        <v>0.2426578839528283</v>
      </c>
      <c r="L17" s="6">
        <f>(séries!L16-séries!L43)/séries!L4</f>
        <v>0.24887959765700665</v>
      </c>
      <c r="M17" s="6">
        <f>(séries!M16-séries!M43)/séries!M4</f>
        <v>0.24250700038026757</v>
      </c>
      <c r="N17" s="6">
        <f>(séries!N16-séries!N43)/séries!N4</f>
        <v>0.2528570458120176</v>
      </c>
      <c r="O17" s="6">
        <f>(séries!O16-séries!O43)/séries!O4</f>
        <v>0.264361135779279</v>
      </c>
      <c r="P17" s="6">
        <f>(séries!P16-séries!P43)/séries!P4</f>
        <v>0.2593142173022283</v>
      </c>
      <c r="Q17" s="6">
        <f>(séries!Q16-séries!Q43)/séries!Q4</f>
        <v>0.24411189036184722</v>
      </c>
      <c r="R17" s="6">
        <f>(séries!R16-séries!R43)/séries!R4</f>
        <v>0.23842062482925622</v>
      </c>
      <c r="S17" s="6">
        <f>(séries!S16-séries!S43)/séries!S4</f>
        <v>0.24182364100802173</v>
      </c>
      <c r="T17" s="6">
        <f>(séries!T16-séries!T43)/séries!T4</f>
        <v>0.24712229525894544</v>
      </c>
      <c r="U17" s="6">
        <f>(séries!U16-séries!U43)/séries!U4</f>
        <v>0.2612104584501816</v>
      </c>
      <c r="V17" s="6">
        <f>(séries!V16-séries!V43)/séries!V4</f>
        <v>0.26104810461859557</v>
      </c>
      <c r="W17" s="6">
        <f>(séries!W16-séries!W43)/séries!W4</f>
        <v>0.25244435176535923</v>
      </c>
      <c r="X17" s="6">
        <f>(séries!X16-séries!X43)/séries!X4</f>
        <v>0.2690107674684994</v>
      </c>
      <c r="Y17" s="6">
        <f>(séries!Y16-séries!Y43)/séries!Y4</f>
        <v>0.25890713515781794</v>
      </c>
      <c r="Z17" s="6">
        <f>(séries!Z16-séries!Z43)/séries!Z4</f>
        <v>0.2632250782499043</v>
      </c>
      <c r="AA17" s="6">
        <f>(séries!AA16-séries!AA43)/séries!AA4</f>
        <v>0.2554677258482702</v>
      </c>
      <c r="AB17" s="6">
        <f>(séries!AB16-séries!AB43)/séries!AB4</f>
        <v>0.26386907385137104</v>
      </c>
      <c r="AC17" s="6">
        <f>(séries!AC16-séries!AC43)/séries!AC4</f>
        <v>0.24755135619274857</v>
      </c>
      <c r="AD17" s="6">
        <f>(séries!AD16-séries!AD43)/séries!AD4</f>
        <v>0.2341102256037368</v>
      </c>
      <c r="AE17" s="6">
        <f>(séries!AE16-séries!AE43)/séries!AE4</f>
        <v>0.234167627339429</v>
      </c>
      <c r="AF17" s="6">
        <f>(séries!AF16-séries!AF43)/séries!AF4</f>
        <v>0.228372215818879</v>
      </c>
      <c r="AG17" s="6">
        <f>(séries!AG16-séries!AG43)/séries!AG4</f>
        <v>0.21685981117564815</v>
      </c>
      <c r="AH17" s="6">
        <f>(séries!AH16-séries!AH43)/séries!AH4</f>
        <v>0.2143237449418021</v>
      </c>
      <c r="AI17" s="6">
        <f>(séries!AI16-séries!AI43)/séries!AI4</f>
        <v>0.20473921828896083</v>
      </c>
      <c r="AJ17" s="6">
        <f>(séries!AJ16-séries!AJ43)/séries!AJ4</f>
        <v>0.20470384863387017</v>
      </c>
      <c r="AK17" s="6">
        <f>(séries!AK16-séries!AK43)/séries!AK4</f>
        <v>0.2033135585827395</v>
      </c>
      <c r="AL17" s="6">
        <f>(séries!AL16-séries!AL43)/séries!AL4</f>
        <v>0.22033639116751158</v>
      </c>
      <c r="AM17" s="6">
        <f>(séries!AM16-séries!AM43)/séries!AM4</f>
        <v>0.24150104665917704</v>
      </c>
      <c r="AN17" s="6">
        <f>(séries!AN16-séries!AN43)/séries!AN4</f>
        <v>0.250404655904068</v>
      </c>
      <c r="AO17" s="6">
        <f>(séries!AO16-séries!AO43)/séries!AO4</f>
        <v>0.28403735859068646</v>
      </c>
      <c r="AP17" s="6">
        <f>(séries!AP16-séries!AP43)/séries!AP4</f>
        <v>0.27835878168634953</v>
      </c>
      <c r="AQ17" s="6">
        <f>(séries!AQ16-séries!AQ43)/séries!AQ4</f>
        <v>0.2952942760008489</v>
      </c>
      <c r="AR17" s="6">
        <f>(séries!AR16-séries!AR43)/séries!AR4</f>
        <v>0.30527575917251365</v>
      </c>
      <c r="AS17" s="6">
        <f>(séries!AS16-séries!AS43)/séries!AS4</f>
        <v>0.2973368313653908</v>
      </c>
      <c r="AT17" s="6">
        <f>(séries!AT16-séries!AT43)/séries!AT4</f>
        <v>0.29741488898735846</v>
      </c>
      <c r="AU17" s="6">
        <f>(séries!AU16-séries!AU43)/séries!AU4</f>
        <v>0.3057116965344341</v>
      </c>
      <c r="AV17" s="6">
        <f>(séries!AV16-séries!AV43)/séries!AV4</f>
        <v>0.312516185686345</v>
      </c>
      <c r="AW17" s="6">
        <f>(séries!AW16-séries!AW43)/séries!AW4</f>
        <v>0.3003363167708573</v>
      </c>
      <c r="AX17" s="6">
        <f>(séries!AX16-séries!AX43)/séries!AX4</f>
        <v>0.3071911540912419</v>
      </c>
      <c r="AY17" s="6">
        <f>(séries!AY16-séries!AY43)/séries!AY4</f>
        <v>0.28406816223796394</v>
      </c>
      <c r="AZ17" s="6">
        <f>(séries!AZ16-séries!AZ43)/séries!AZ4</f>
        <v>0.28856291744458706</v>
      </c>
      <c r="BA17" s="6">
        <f>(séries!BA16-séries!BA43)/séries!BA4</f>
        <v>0.28892873002475666</v>
      </c>
      <c r="BB17" s="6">
        <f>(séries!BB16-séries!BB43)/séries!BB4</f>
        <v>0.2661558741556242</v>
      </c>
      <c r="BC17" s="6">
        <f>(séries!BC16-séries!BC43)/séries!BC4</f>
        <v>0.2718567405786651</v>
      </c>
      <c r="BD17" s="6">
        <f>(séries!BD16-séries!BD43)/séries!BD4</f>
        <v>0.26802244688140536</v>
      </c>
      <c r="BE17" s="6">
        <f>(séries!BE16-séries!BE43)/séries!BE4</f>
        <v>0.2745883161327664</v>
      </c>
      <c r="BF17" s="6">
        <f>(séries!BF16-séries!BF43)/séries!BF4</f>
        <v>0.27134029445990154</v>
      </c>
      <c r="BG17" s="6">
        <f>(séries!BG16-séries!BG43)/séries!BG4</f>
        <v>0.27847806392613655</v>
      </c>
      <c r="BH17" s="6">
        <f>(séries!BH16-séries!BH43)/séries!BH4</f>
        <v>0.27391173595273116</v>
      </c>
      <c r="BI17" s="6">
        <f>(séries!BI16-séries!BI43)/séries!BI4</f>
        <v>0.26817616610733125</v>
      </c>
      <c r="BJ17" s="6">
        <f>(séries!BJ16-séries!BJ43)/séries!BJ4</f>
        <v>0.2734802966355022</v>
      </c>
      <c r="BK17" s="6">
        <f>(séries!BK16-séries!BK43)/séries!BK4</f>
        <v>0.27401661058358384</v>
      </c>
      <c r="BL17" s="6">
        <f>(séries!BL16-séries!BL43)/séries!BL4</f>
        <v>0.27369158778224173</v>
      </c>
      <c r="BM17" s="6">
        <f>(séries!BM16-séries!BM43)/séries!BM4</f>
        <v>0.27767190483077153</v>
      </c>
      <c r="BN17" s="6">
        <f>(séries!BN16-séries!BN43)/séries!BN4</f>
        <v>0.2649259679602942</v>
      </c>
      <c r="BO17" s="6">
        <f>(séries!BO16-séries!BO43)/séries!BO4</f>
        <v>0.2529078020851122</v>
      </c>
      <c r="BP17" s="6">
        <f>(séries!BP16-séries!BP43)/séries!BP4</f>
        <v>0.24972937917931248</v>
      </c>
      <c r="BQ17" s="6">
        <f>(séries!BQ16-séries!BQ43)/séries!BQ4</f>
        <v>0.25427213427048995</v>
      </c>
      <c r="BR17" s="6">
        <f>(séries!BR16-séries!BR43)/séries!BR4</f>
        <v>0.27656612547663884</v>
      </c>
      <c r="BS17" s="6">
        <f>(séries!BS16-séries!BS43)/séries!BS4</f>
        <v>0.2737879649996407</v>
      </c>
      <c r="BT17" s="6">
        <f>(séries!BT16-séries!BT43)/séries!BT4</f>
        <v>0.2708588226909152</v>
      </c>
      <c r="BU17" s="6">
        <f>(séries!BU16-séries!BU43)/séries!BU4</f>
        <v>0.2642292460505128</v>
      </c>
      <c r="BV17" s="6">
        <f>(séries!BV16-séries!BV43)/séries!BV4</f>
        <v>0.27980881312857114</v>
      </c>
    </row>
    <row r="18" spans="1:67" ht="12.75">
      <c r="A18" s="7" t="s">
        <v>156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</row>
    <row r="19" spans="1:74" ht="12.75">
      <c r="A19" t="s">
        <v>131</v>
      </c>
      <c r="B19" t="s">
        <v>132</v>
      </c>
      <c r="C19" s="5" t="s">
        <v>101</v>
      </c>
      <c r="D19" s="6">
        <f>séries!D50/séries!D2</f>
        <v>0.0905442190387252</v>
      </c>
      <c r="E19" s="6">
        <f>séries!E50/séries!E2</f>
        <v>0.051334494007876805</v>
      </c>
      <c r="F19" s="6">
        <f>séries!F50/séries!F2</f>
        <v>0.08560060775401412</v>
      </c>
      <c r="G19" s="6">
        <f>séries!G50/séries!G2</f>
        <v>0.09846493649917173</v>
      </c>
      <c r="H19" s="6">
        <f>séries!H50/séries!H2</f>
        <v>0.06239143953852422</v>
      </c>
      <c r="I19" s="6">
        <f>séries!I50/séries!I2</f>
        <v>0.0650157902651762</v>
      </c>
      <c r="J19" s="6">
        <f>séries!J50/séries!J2</f>
        <v>0.06270782556696174</v>
      </c>
      <c r="K19" s="6">
        <f>séries!K50/séries!K2</f>
        <v>0.07826939457739349</v>
      </c>
      <c r="L19" s="6">
        <f>séries!L50/séries!L2</f>
        <v>0.09514181569654859</v>
      </c>
      <c r="M19" s="6">
        <f>séries!M50/séries!M2</f>
        <v>0.13690633956914353</v>
      </c>
      <c r="N19" s="6">
        <f>séries!N50/séries!N2</f>
        <v>0.07719568481033146</v>
      </c>
      <c r="O19" s="6">
        <f>séries!O50/séries!O2</f>
        <v>0.08483544741982543</v>
      </c>
      <c r="P19" s="6">
        <f>séries!P50/séries!P2</f>
        <v>0.08298829640727964</v>
      </c>
      <c r="Q19" s="6">
        <f>séries!Q50/séries!Q2</f>
        <v>0.10248862615313935</v>
      </c>
      <c r="R19" s="6">
        <f>séries!R50/séries!R2</f>
        <v>0.09855336802388999</v>
      </c>
      <c r="S19" s="6">
        <f>séries!S50/séries!S2</f>
        <v>0.09888155354554488</v>
      </c>
      <c r="T19" s="6">
        <f>séries!T50/séries!T2</f>
        <v>0.07156018227895189</v>
      </c>
      <c r="U19" s="6">
        <f>séries!U50/séries!U2</f>
        <v>0.06949092452232208</v>
      </c>
      <c r="V19" s="6">
        <f>séries!V50/séries!V2</f>
        <v>0.06890258437456546</v>
      </c>
      <c r="W19" s="6">
        <f>séries!W50/séries!W2</f>
        <v>0.060972010316768376</v>
      </c>
      <c r="X19" s="6">
        <f>séries!X50/séries!X2</f>
        <v>0.0902961054729153</v>
      </c>
      <c r="Y19" s="6">
        <f>séries!Y50/séries!Y2</f>
        <v>0.09657691824559532</v>
      </c>
      <c r="Z19" s="6">
        <f>séries!Z50/séries!Z2</f>
        <v>0.07309808037346041</v>
      </c>
      <c r="AA19" s="6">
        <f>séries!AA50/séries!AA2</f>
        <v>0.07125950395173289</v>
      </c>
      <c r="AB19" s="6">
        <f>séries!AB50/séries!AB2</f>
        <v>0.08004169091680598</v>
      </c>
      <c r="AC19" s="6">
        <f>séries!AC50/séries!AC2</f>
        <v>0.11924060418648906</v>
      </c>
      <c r="AD19" s="6">
        <f>séries!AD50/séries!AD2</f>
        <v>0.04673912377491206</v>
      </c>
      <c r="AE19" s="6">
        <f>séries!AE50/séries!AE2</f>
        <v>0.08133497210929375</v>
      </c>
      <c r="AF19" s="6">
        <f>séries!AF50/séries!AF2</f>
        <v>0.08110511294351835</v>
      </c>
      <c r="AG19" s="6">
        <f>séries!AG50/séries!AG2</f>
        <v>0.06298038877817716</v>
      </c>
      <c r="AH19" s="6">
        <f>séries!AH50/séries!AH2</f>
        <v>0.07351891654473203</v>
      </c>
      <c r="AI19" s="6">
        <f>séries!AI50/séries!AI2</f>
        <v>0.09618414203285647</v>
      </c>
      <c r="AJ19" s="6">
        <f>séries!AJ50/séries!AJ2</f>
        <v>0.08084186501018294</v>
      </c>
      <c r="AK19" s="6">
        <f>séries!AK50/séries!AK2</f>
        <v>0.09671626648750839</v>
      </c>
      <c r="AL19" s="6">
        <f>séries!AL50/séries!AL2</f>
        <v>0.07266043400691342</v>
      </c>
      <c r="AM19" s="6">
        <f>séries!AM50/séries!AM2</f>
        <v>0.04908243618326494</v>
      </c>
      <c r="AN19" s="6">
        <f>séries!AN50/séries!AN2</f>
        <v>0.04638455300781303</v>
      </c>
      <c r="AO19" s="6">
        <f>séries!AO50/séries!AO2</f>
        <v>0.011851602276696196</v>
      </c>
      <c r="AP19" s="6">
        <f>séries!AP50/séries!AP2</f>
        <v>0.02124897079493245</v>
      </c>
      <c r="AQ19" s="6">
        <f>séries!AQ50/séries!AQ2</f>
        <v>0.009034161513566086</v>
      </c>
      <c r="AR19" s="6">
        <f>séries!AR50/séries!AR2</f>
        <v>0.029476488395235333</v>
      </c>
      <c r="AS19" s="6">
        <f>séries!AS50/séries!AS2</f>
        <v>0.04062338642523916</v>
      </c>
      <c r="AT19" s="6">
        <f>séries!AT50/séries!AT2</f>
        <v>0.029417705746060997</v>
      </c>
      <c r="AU19" s="6">
        <f>séries!AU50/séries!AU2</f>
        <v>-0.0038826290019979256</v>
      </c>
      <c r="AV19" s="6">
        <f>séries!AV50/séries!AV2</f>
        <v>-0.04080485502398162</v>
      </c>
      <c r="AW19" s="6">
        <f>séries!AW50/séries!AW2</f>
        <v>-0.017316350821170712</v>
      </c>
      <c r="AX19" s="6">
        <f>séries!AX50/séries!AX2</f>
        <v>-0.006184025946111693</v>
      </c>
      <c r="AY19" s="6">
        <f>séries!AY50/séries!AY2</f>
        <v>-0.026026918884341485</v>
      </c>
      <c r="AZ19" s="6">
        <f>séries!AZ50/séries!AZ2</f>
        <v>-0.03713619947351511</v>
      </c>
      <c r="BA19" s="6">
        <f>séries!BA50/séries!BA2</f>
        <v>-0.0297247339834918</v>
      </c>
      <c r="BB19" s="6">
        <f>séries!BB50/séries!BB2</f>
        <v>-0.03545976426071651</v>
      </c>
      <c r="BC19" s="6">
        <f>séries!BC50/séries!BC2</f>
        <v>0.009748817948282397</v>
      </c>
      <c r="BD19" s="6">
        <f>séries!BD50/séries!BD2</f>
        <v>0.00039700284608294365</v>
      </c>
      <c r="BE19" s="6">
        <f>séries!BE50/séries!BE2</f>
        <v>-0.006199557084173841</v>
      </c>
      <c r="BF19" s="6">
        <f>séries!BF50/séries!BF2</f>
        <v>-0.016850818823494304</v>
      </c>
      <c r="BG19" s="6">
        <f>séries!BG50/séries!BG2</f>
        <v>-0.01609418326338329</v>
      </c>
      <c r="BH19" s="6">
        <f>séries!BH50/séries!BH2</f>
        <v>-0.0007411233159682757</v>
      </c>
      <c r="BI19" s="6">
        <f>séries!BI50/séries!BI2</f>
        <v>0.018816956057071364</v>
      </c>
      <c r="BJ19" s="6">
        <f>séries!BJ50/séries!BJ2</f>
        <v>0.02353405041324597</v>
      </c>
      <c r="BK19" s="6">
        <f>séries!BK50/séries!BK2</f>
        <v>0.03813797787601717</v>
      </c>
      <c r="BL19" s="6">
        <f>séries!BL50/séries!BL2</f>
        <v>-0.013877537497532956</v>
      </c>
      <c r="BM19" s="6">
        <f>séries!BM50/séries!BM2</f>
        <v>-0.007942806009550829</v>
      </c>
      <c r="BN19" s="6">
        <f>séries!BN50/séries!BN2</f>
        <v>0.020712687195686537</v>
      </c>
      <c r="BO19" s="6">
        <f>séries!BO50/séries!BO2</f>
        <v>0.023571990134579175</v>
      </c>
      <c r="BP19" s="6">
        <f>séries!BP50/séries!BP2</f>
        <v>0.0034443132878924213</v>
      </c>
      <c r="BQ19" s="6">
        <f>séries!BQ50/séries!BQ2</f>
        <v>0.01828873070976169</v>
      </c>
      <c r="BR19" s="6">
        <f>séries!BR50/séries!BR2</f>
        <v>0.009723293654034824</v>
      </c>
      <c r="BS19" s="6">
        <f>séries!BS50/séries!BS2</f>
        <v>-0.0007350708217913398</v>
      </c>
      <c r="BT19" s="6">
        <f>séries!BT50/séries!BT2</f>
        <v>0.0020048166031987205</v>
      </c>
      <c r="BU19" s="6">
        <f>séries!BU50/séries!BU2</f>
        <v>0.022348703366051166</v>
      </c>
      <c r="BV19" s="6">
        <f>séries!BV50/séries!BV2</f>
        <v>0.005688160106918879</v>
      </c>
    </row>
    <row r="20" spans="1:74" ht="12.75">
      <c r="A20" t="s">
        <v>131</v>
      </c>
      <c r="B20" t="s">
        <v>132</v>
      </c>
      <c r="C20" t="s">
        <v>102</v>
      </c>
      <c r="D20" s="6">
        <f>séries!D51/séries!D3</f>
        <v>-0.453985631200821</v>
      </c>
      <c r="E20" s="6">
        <f>séries!E51/séries!E3</f>
        <v>-0.47360746573345003</v>
      </c>
      <c r="F20" s="6">
        <f>séries!F51/séries!F3</f>
        <v>-0.3605790645879733</v>
      </c>
      <c r="G20" s="6">
        <f>séries!G51/séries!G3</f>
        <v>-0.5012175324675324</v>
      </c>
      <c r="H20" s="6">
        <f>séries!H51/séries!H3</f>
        <v>-0.47678069740538753</v>
      </c>
      <c r="I20" s="6">
        <f>séries!I51/séries!I3</f>
        <v>-0.4545169876311257</v>
      </c>
      <c r="J20" s="6">
        <f>séries!J51/séries!J3</f>
        <v>-0.3798710811602696</v>
      </c>
      <c r="K20" s="6">
        <f>séries!K51/séries!K3</f>
        <v>-0.41202945990180034</v>
      </c>
      <c r="L20" s="6">
        <f>séries!L51/séries!L3</f>
        <v>-0.4706771789610109</v>
      </c>
      <c r="M20" s="6">
        <f>séries!M51/séries!M3</f>
        <v>-0.5085194667608369</v>
      </c>
      <c r="N20" s="6">
        <f>séries!N51/séries!N3</f>
        <v>-0.4811289793239252</v>
      </c>
      <c r="O20" s="6">
        <f>séries!O51/séries!O3</f>
        <v>-0.4651687140413621</v>
      </c>
      <c r="P20" s="6">
        <f>séries!P51/séries!P3</f>
        <v>-0.45274571528506474</v>
      </c>
      <c r="Q20" s="6">
        <f>séries!Q51/séries!Q3</f>
        <v>-0.3750496097367377</v>
      </c>
      <c r="R20" s="6">
        <f>séries!R51/séries!R3</f>
        <v>-0.39450302096907947</v>
      </c>
      <c r="S20" s="6">
        <f>séries!S51/séries!S3</f>
        <v>-0.42409689984525906</v>
      </c>
      <c r="T20" s="6">
        <f>séries!T51/séries!T3</f>
        <v>-0.42126191730944273</v>
      </c>
      <c r="U20" s="6">
        <f>séries!U51/séries!U3</f>
        <v>-0.42023103340618173</v>
      </c>
      <c r="V20" s="6">
        <f>séries!V51/séries!V3</f>
        <v>-0.3905001419705512</v>
      </c>
      <c r="W20" s="6">
        <f>séries!W51/séries!W3</f>
        <v>-0.41205570426591664</v>
      </c>
      <c r="X20" s="6">
        <f>séries!X51/séries!X3</f>
        <v>-0.443561872909699</v>
      </c>
      <c r="Y20" s="6">
        <f>séries!Y51/séries!Y3</f>
        <v>-0.364425212884117</v>
      </c>
      <c r="Z20" s="6">
        <f>séries!Z51/séries!Z3</f>
        <v>-0.26884387757095146</v>
      </c>
      <c r="AA20" s="6">
        <f>séries!AA51/séries!AA3</f>
        <v>-0.20353740100237766</v>
      </c>
      <c r="AB20" s="6">
        <f>séries!AB51/séries!AB3</f>
        <v>-0.30738193857991175</v>
      </c>
      <c r="AC20" s="6">
        <f>séries!AC51/séries!AC3</f>
        <v>-0.2785160356214919</v>
      </c>
      <c r="AD20" s="6">
        <f>séries!AD51/séries!AD3</f>
        <v>-0.22312381062779535</v>
      </c>
      <c r="AE20" s="6">
        <f>séries!AE51/séries!AE3</f>
        <v>-0.27644200613850956</v>
      </c>
      <c r="AF20" s="6">
        <f>séries!AF51/séries!AF3</f>
        <v>-0.3345277255639098</v>
      </c>
      <c r="AG20" s="6">
        <f>séries!AG51/séries!AG3</f>
        <v>-0.2900583783103334</v>
      </c>
      <c r="AH20" s="6">
        <f>séries!AH51/séries!AH3</f>
        <v>-0.3098408574212406</v>
      </c>
      <c r="AI20" s="6">
        <f>séries!AI51/séries!AI3</f>
        <v>-0.3381912623447089</v>
      </c>
      <c r="AJ20" s="6">
        <f>séries!AJ51/séries!AJ3</f>
        <v>-0.3754569358045276</v>
      </c>
      <c r="AK20" s="6">
        <f>séries!AK51/séries!AK3</f>
        <v>-0.252908032008081</v>
      </c>
      <c r="AL20" s="6">
        <f>séries!AL51/séries!AL3</f>
        <v>-0.30425287769666576</v>
      </c>
      <c r="AM20" s="6">
        <f>séries!AM51/séries!AM3</f>
        <v>-0.2949938082908285</v>
      </c>
      <c r="AN20" s="6">
        <f>séries!AN51/séries!AN3</f>
        <v>-0.30732574679943103</v>
      </c>
      <c r="AO20" s="6">
        <f>séries!AO51/séries!AO3</f>
        <v>-0.32716696155861097</v>
      </c>
      <c r="AP20" s="6">
        <f>séries!AP51/séries!AP3</f>
        <v>-0.301816974353094</v>
      </c>
      <c r="AQ20" s="6">
        <f>séries!AQ51/séries!AQ3</f>
        <v>-0.32982454614442924</v>
      </c>
      <c r="AR20" s="6">
        <f>séries!AR51/séries!AR3</f>
        <v>-0.36485021771224607</v>
      </c>
      <c r="AS20" s="6">
        <f>séries!AS51/séries!AS3</f>
        <v>-0.3146409745044615</v>
      </c>
      <c r="AT20" s="6">
        <f>séries!AT51/séries!AT3</f>
        <v>-0.25200398399026136</v>
      </c>
      <c r="AU20" s="6">
        <f>séries!AU51/séries!AU3</f>
        <v>-0.23604941065672808</v>
      </c>
      <c r="AV20" s="6">
        <f>séries!AV51/séries!AV3</f>
        <v>-0.2798285533392403</v>
      </c>
      <c r="AW20" s="6">
        <f>séries!AW51/séries!AW3</f>
        <v>-0.3985562725582413</v>
      </c>
      <c r="AX20" s="6">
        <f>séries!AX51/séries!AX3</f>
        <v>-0.5608185937728403</v>
      </c>
      <c r="AY20" s="6">
        <f>séries!AY51/séries!AY3</f>
        <v>-0.316973852191593</v>
      </c>
      <c r="AZ20" s="6">
        <f>séries!AZ51/séries!AZ3</f>
        <v>-0.36039986714863903</v>
      </c>
      <c r="BA20" s="6">
        <f>séries!BA51/séries!BA3</f>
        <v>-0.2333648492488707</v>
      </c>
      <c r="BB20" s="6">
        <f>séries!BB51/séries!BB3</f>
        <v>0.05389813862953111</v>
      </c>
      <c r="BC20" s="6">
        <f>séries!BC51/séries!BC3</f>
        <v>-0.12891327638539718</v>
      </c>
      <c r="BD20" s="6">
        <f>séries!BD51/séries!BD3</f>
        <v>-0.08246469124731724</v>
      </c>
      <c r="BE20" s="6">
        <f>séries!BE51/séries!BE3</f>
        <v>-0.2356501678810443</v>
      </c>
      <c r="BF20" s="6">
        <f>séries!BF51/séries!BF3</f>
        <v>-0.281570400861011</v>
      </c>
      <c r="BG20" s="6">
        <f>séries!BG51/séries!BG3</f>
        <v>-0.2917138252278427</v>
      </c>
      <c r="BH20" s="6">
        <f>séries!BH51/séries!BH3</f>
        <v>-0.383796127250736</v>
      </c>
      <c r="BI20" s="6">
        <f>séries!BI51/séries!BI3</f>
        <v>-0.31029295595870665</v>
      </c>
      <c r="BJ20" s="6">
        <f>séries!BJ51/séries!BJ3</f>
        <v>-0.2408834249483456</v>
      </c>
      <c r="BK20" s="6">
        <f>séries!BK51/séries!BK3</f>
        <v>-0.5444966431442703</v>
      </c>
      <c r="BL20" s="6">
        <f>séries!BL51/séries!BL3</f>
        <v>-0.4381590182110133</v>
      </c>
      <c r="BM20" s="6">
        <f>séries!BM51/séries!BM3</f>
        <v>-0.32710400425230335</v>
      </c>
      <c r="BN20" s="6">
        <f>séries!BN51/séries!BN3</f>
        <v>-0.306325796680545</v>
      </c>
      <c r="BO20" s="6">
        <f>séries!BO51/séries!BO3</f>
        <v>-0.239449562229604</v>
      </c>
      <c r="BP20" s="6">
        <f>séries!BP51/séries!BP3</f>
        <v>-0.1039042684645234</v>
      </c>
      <c r="BQ20" s="6">
        <f>séries!BQ51/séries!BQ3</f>
        <v>-0.08992334115281501</v>
      </c>
      <c r="BR20" s="6">
        <f>séries!BR51/séries!BR3</f>
        <v>-0.1745703044108511</v>
      </c>
      <c r="BS20" s="6">
        <f>séries!BS51/séries!BS3</f>
        <v>-0.06970731094548195</v>
      </c>
      <c r="BT20" s="6">
        <f>séries!BT51/séries!BT3</f>
        <v>0.04135858790664144</v>
      </c>
      <c r="BU20" s="6">
        <f>séries!BU51/séries!BU3</f>
        <v>0.001530102423182613</v>
      </c>
      <c r="BV20" s="6">
        <f>séries!BV51/séries!BV3</f>
        <v>0.06415018479933829</v>
      </c>
    </row>
    <row r="21" spans="1:74" ht="12.75">
      <c r="A21" t="s">
        <v>131</v>
      </c>
      <c r="B21" t="s">
        <v>132</v>
      </c>
      <c r="C21" s="5" t="s">
        <v>103</v>
      </c>
      <c r="D21" s="6">
        <f>séries!D52/séries!D4</f>
        <v>0.060654998873281754</v>
      </c>
      <c r="E21" s="6">
        <f>séries!E52/séries!E4</f>
        <v>0.022575491292538743</v>
      </c>
      <c r="F21" s="6">
        <f>séries!F52/séries!F4</f>
        <v>0.061215049967743115</v>
      </c>
      <c r="G21" s="6">
        <f>séries!G52/séries!G4</f>
        <v>0.06751293491694423</v>
      </c>
      <c r="H21" s="6">
        <f>séries!H52/séries!H4</f>
        <v>0.029541770291088128</v>
      </c>
      <c r="I21" s="6">
        <f>séries!I52/séries!I4</f>
        <v>0.03375042400030151</v>
      </c>
      <c r="J21" s="6">
        <f>séries!J52/séries!J4</f>
        <v>0.03692990315286489</v>
      </c>
      <c r="K21" s="6">
        <f>séries!K52/séries!K4</f>
        <v>0.05098881418185681</v>
      </c>
      <c r="L21" s="6">
        <f>séries!L52/séries!L4</f>
        <v>0.06015107899253957</v>
      </c>
      <c r="M21" s="6">
        <f>séries!M52/séries!M4</f>
        <v>0.09478457265991402</v>
      </c>
      <c r="N21" s="6">
        <f>séries!N52/séries!N4</f>
        <v>0.0416368377323391</v>
      </c>
      <c r="O21" s="6">
        <f>séries!O52/séries!O4</f>
        <v>0.05194418743054813</v>
      </c>
      <c r="P21" s="6">
        <f>séries!P52/séries!P4</f>
        <v>0.05070441534790783</v>
      </c>
      <c r="Q21" s="6">
        <f>séries!Q52/séries!Q4</f>
        <v>0.07483615944721289</v>
      </c>
      <c r="R21" s="6">
        <f>séries!R52/séries!R4</f>
        <v>0.07047963385801542</v>
      </c>
      <c r="S21" s="6">
        <f>séries!S52/séries!S4</f>
        <v>0.06959951003092184</v>
      </c>
      <c r="T21" s="6">
        <f>séries!T52/séries!T4</f>
        <v>0.04337449754905318</v>
      </c>
      <c r="U21" s="6">
        <f>séries!U52/séries!U4</f>
        <v>0.041675216533288754</v>
      </c>
      <c r="V21" s="6">
        <f>séries!V52/séries!V4</f>
        <v>0.04240244652897531</v>
      </c>
      <c r="W21" s="6">
        <f>séries!W52/séries!W4</f>
        <v>0.03126642423520249</v>
      </c>
      <c r="X21" s="6">
        <f>séries!X52/séries!X4</f>
        <v>0.05284948453608247</v>
      </c>
      <c r="Y21" s="6">
        <f>séries!Y52/séries!Y4</f>
        <v>0.06466792342226187</v>
      </c>
      <c r="Z21" s="6">
        <f>séries!Z52/séries!Z4</f>
        <v>0.04846005314238105</v>
      </c>
      <c r="AA21" s="6">
        <f>séries!AA52/séries!AA4</f>
        <v>0.0509512028933659</v>
      </c>
      <c r="AB21" s="6">
        <f>séries!AB52/séries!AB4</f>
        <v>0.04920081225944069</v>
      </c>
      <c r="AC21" s="6">
        <f>séries!AC52/séries!AC4</f>
        <v>0.08309980735232898</v>
      </c>
      <c r="AD21" s="6">
        <f>séries!AD52/séries!AD4</f>
        <v>0.02431801218308333</v>
      </c>
      <c r="AE21" s="6">
        <f>séries!AE52/séries!AE4</f>
        <v>0.05166130493348815</v>
      </c>
      <c r="AF21" s="6">
        <f>séries!AF52/séries!AF4</f>
        <v>0.05083548351217199</v>
      </c>
      <c r="AG21" s="6">
        <f>séries!AG52/séries!AG4</f>
        <v>0.038348393499892684</v>
      </c>
      <c r="AH21" s="6">
        <f>séries!AH52/séries!AH4</f>
        <v>0.04616976815919005</v>
      </c>
      <c r="AI21" s="6">
        <f>séries!AI52/séries!AI4</f>
        <v>0.06288352116605653</v>
      </c>
      <c r="AJ21" s="6">
        <f>séries!AJ52/séries!AJ4</f>
        <v>0.043779107905146136</v>
      </c>
      <c r="AK21" s="6">
        <f>séries!AK52/séries!AK4</f>
        <v>0.06776563179494988</v>
      </c>
      <c r="AL21" s="6">
        <f>séries!AL52/séries!AL4</f>
        <v>0.03875521034593697</v>
      </c>
      <c r="AM21" s="6">
        <f>séries!AM52/séries!AM4</f>
        <v>0.016969079775096242</v>
      </c>
      <c r="AN21" s="6">
        <f>séries!AN52/séries!AN4</f>
        <v>0.012745564943733974</v>
      </c>
      <c r="AO21" s="6">
        <f>séries!AO52/séries!AO4</f>
        <v>-0.019499933841591405</v>
      </c>
      <c r="AP21" s="6">
        <f>séries!AP52/séries!AP4</f>
        <v>-0.007979333267487265</v>
      </c>
      <c r="AQ21" s="6">
        <f>séries!AQ52/séries!AQ4</f>
        <v>-0.021677416659391397</v>
      </c>
      <c r="AR21" s="6">
        <f>séries!AR52/séries!AR4</f>
        <v>-0.008837236158476864</v>
      </c>
      <c r="AS21" s="6">
        <f>séries!AS52/séries!AS4</f>
        <v>0.008162302938405105</v>
      </c>
      <c r="AT21" s="6">
        <f>séries!AT52/séries!AT4</f>
        <v>0.004227897353672057</v>
      </c>
      <c r="AU21" s="6">
        <f>séries!AU52/séries!AU4</f>
        <v>-0.02419516713041881</v>
      </c>
      <c r="AV21" s="6">
        <f>séries!AV52/séries!AV4</f>
        <v>-0.06358951023829482</v>
      </c>
      <c r="AW21" s="6">
        <f>séries!AW52/séries!AW4</f>
        <v>-0.051745684880702476</v>
      </c>
      <c r="AX21" s="6">
        <f>séries!AX52/séries!AX4</f>
        <v>-0.049524301819940754</v>
      </c>
      <c r="AY21" s="6">
        <f>séries!AY52/séries!AY4</f>
        <v>-0.04913587906438037</v>
      </c>
      <c r="AZ21" s="6">
        <f>séries!AZ52/séries!AZ4</f>
        <v>-0.06131649106346126</v>
      </c>
      <c r="BA21" s="6">
        <f>séries!BA52/séries!BA4</f>
        <v>-0.04432817188359083</v>
      </c>
      <c r="BB21" s="6">
        <f>séries!BB52/séries!BB4</f>
        <v>-0.02879041498090329</v>
      </c>
      <c r="BC21" s="6">
        <f>séries!BC52/séries!BC4</f>
        <v>-0.0015217852394591583</v>
      </c>
      <c r="BD21" s="6">
        <f>séries!BD52/séries!BD4</f>
        <v>-0.0058570046047888525</v>
      </c>
      <c r="BE21" s="6">
        <f>séries!BE52/séries!BE4</f>
        <v>-0.023473337201153837</v>
      </c>
      <c r="BF21" s="6">
        <f>séries!BF52/séries!BF4</f>
        <v>-0.03565701267735838</v>
      </c>
      <c r="BG21" s="6">
        <f>séries!BG52/séries!BG4</f>
        <v>-0.03646957899553313</v>
      </c>
      <c r="BH21" s="6">
        <f>séries!BH52/séries!BH4</f>
        <v>-0.028409743597827112</v>
      </c>
      <c r="BI21" s="6">
        <f>séries!BI52/séries!BI4</f>
        <v>-0.005193514008538101</v>
      </c>
      <c r="BJ21" s="6">
        <f>séries!BJ52/séries!BJ4</f>
        <v>0.004427463713893413</v>
      </c>
      <c r="BK21" s="6">
        <f>séries!BK52/séries!BK4</f>
        <v>-0.002023737953307436</v>
      </c>
      <c r="BL21" s="6">
        <f>séries!BL52/séries!BL4</f>
        <v>-0.045213830347565855</v>
      </c>
      <c r="BM21" s="6">
        <f>séries!BM52/séries!BM4</f>
        <v>-0.03415775978665328</v>
      </c>
      <c r="BN21" s="6">
        <f>séries!BN52/séries!BN4</f>
        <v>-0.004690753505265355</v>
      </c>
      <c r="BO21" s="6">
        <f>séries!BO52/séries!BO4</f>
        <v>0.003517197188122266</v>
      </c>
      <c r="BP21" s="6">
        <f>séries!BP52/séries!BP4</f>
        <v>-0.0050419887818266675</v>
      </c>
      <c r="BQ21" s="6">
        <f>séries!BQ52/séries!BQ4</f>
        <v>0.009562893940063242</v>
      </c>
      <c r="BR21" s="6">
        <f>séries!BR52/séries!BR4</f>
        <v>-0.004884908025638331</v>
      </c>
      <c r="BS21" s="6">
        <f>séries!BS52/séries!BS4</f>
        <v>-0.006052500022435797</v>
      </c>
      <c r="BT21" s="6">
        <f>séries!BT52/séries!BT4</f>
        <v>0.004752875286059271</v>
      </c>
      <c r="BU21" s="6">
        <f>séries!BU52/séries!BU4</f>
        <v>0.020825833516679108</v>
      </c>
      <c r="BV21" s="6">
        <f>séries!BV52/séries!BV4</f>
        <v>0.00978471209351055</v>
      </c>
    </row>
    <row r="22" spans="1:74" ht="12.75">
      <c r="A22" t="s">
        <v>133</v>
      </c>
      <c r="B22" t="s">
        <v>134</v>
      </c>
      <c r="C22" t="s">
        <v>101</v>
      </c>
      <c r="D22" s="6">
        <f>séries!D53/séries!D2</f>
        <v>0.4072800969619902</v>
      </c>
      <c r="E22" s="6">
        <f>séries!E53/séries!E2</f>
        <v>0.4055881408360237</v>
      </c>
      <c r="F22" s="6">
        <f>séries!F53/séries!F2</f>
        <v>0.4360635051440197</v>
      </c>
      <c r="G22" s="6">
        <f>séries!G53/séries!G2</f>
        <v>0.4232247377139702</v>
      </c>
      <c r="H22" s="6">
        <f>séries!H53/séries!H2</f>
        <v>0.3884909827804344</v>
      </c>
      <c r="I22" s="6">
        <f>séries!I53/séries!I2</f>
        <v>0.3793673868364329</v>
      </c>
      <c r="J22" s="6">
        <f>séries!J53/séries!J2</f>
        <v>0.3769355525555183</v>
      </c>
      <c r="K22" s="6">
        <f>séries!K53/séries!K2</f>
        <v>0.3874656466466306</v>
      </c>
      <c r="L22" s="6">
        <f>séries!L53/séries!L2</f>
        <v>0.40638170634468623</v>
      </c>
      <c r="M22" s="6">
        <f>séries!M53/séries!M2</f>
        <v>0.4544518753659814</v>
      </c>
      <c r="N22" s="6">
        <f>séries!N53/séries!N2</f>
        <v>0.40576846875505773</v>
      </c>
      <c r="O22" s="6">
        <f>séries!O53/séries!O2</f>
        <v>0.4255520114729372</v>
      </c>
      <c r="P22" s="6">
        <f>séries!P53/séries!P2</f>
        <v>0.4095091130121163</v>
      </c>
      <c r="Q22" s="6">
        <f>séries!Q53/séries!Q2</f>
        <v>0.41359738818258324</v>
      </c>
      <c r="R22" s="6">
        <f>séries!R53/séries!R2</f>
        <v>0.4019061924431809</v>
      </c>
      <c r="S22" s="6">
        <f>séries!S53/séries!S2</f>
        <v>0.4076569591168893</v>
      </c>
      <c r="T22" s="6">
        <f>séries!T53/séries!T2</f>
        <v>0.38270733068284857</v>
      </c>
      <c r="U22" s="6">
        <f>séries!U53/séries!U2</f>
        <v>0.3838827681415549</v>
      </c>
      <c r="V22" s="6">
        <f>séries!V53/séries!V2</f>
        <v>0.38475844738880827</v>
      </c>
      <c r="W22" s="6">
        <f>séries!W53/séries!W2</f>
        <v>0.3666993606509735</v>
      </c>
      <c r="X22" s="6">
        <f>séries!X53/séries!X2</f>
        <v>0.39395450504875307</v>
      </c>
      <c r="Y22" s="6">
        <f>séries!Y53/séries!Y2</f>
        <v>0.402739084872398</v>
      </c>
      <c r="Z22" s="6">
        <f>séries!Z53/séries!Z2</f>
        <v>0.38253605461160817</v>
      </c>
      <c r="AA22" s="6">
        <f>séries!AA53/séries!AA2</f>
        <v>0.373854406967062</v>
      </c>
      <c r="AB22" s="6">
        <f>séries!AB53/séries!AB2</f>
        <v>0.39218793838648264</v>
      </c>
      <c r="AC22" s="6">
        <f>séries!AC53/séries!AC2</f>
        <v>0.415450562955915</v>
      </c>
      <c r="AD22" s="6">
        <f>séries!AD53/séries!AD2</f>
        <v>0.32028440158988997</v>
      </c>
      <c r="AE22" s="6">
        <f>séries!AE53/séries!AE2</f>
        <v>0.35265878793608774</v>
      </c>
      <c r="AF22" s="6">
        <f>séries!AF53/séries!AF2</f>
        <v>0.36235787308932005</v>
      </c>
      <c r="AG22" s="6">
        <f>séries!AG53/séries!AG2</f>
        <v>0.3406934180578086</v>
      </c>
      <c r="AH22" s="6">
        <f>séries!AH53/séries!AH2</f>
        <v>0.3494060072407081</v>
      </c>
      <c r="AI22" s="6">
        <f>séries!AI53/séries!AI2</f>
        <v>0.36287391374614447</v>
      </c>
      <c r="AJ22" s="6">
        <f>séries!AJ53/séries!AJ2</f>
        <v>0.34601047167912546</v>
      </c>
      <c r="AK22" s="6">
        <f>séries!AK53/séries!AK2</f>
        <v>0.3623466933789209</v>
      </c>
      <c r="AL22" s="6">
        <f>séries!AL53/séries!AL2</f>
        <v>0.34181413248220505</v>
      </c>
      <c r="AM22" s="6">
        <f>séries!AM53/séries!AM2</f>
        <v>0.33241070322243044</v>
      </c>
      <c r="AN22" s="6">
        <f>séries!AN53/séries!AN2</f>
        <v>0.3414978725336326</v>
      </c>
      <c r="AO22" s="6">
        <f>séries!AO53/séries!AO2</f>
        <v>0.3396417650816769</v>
      </c>
      <c r="AP22" s="6">
        <f>séries!AP53/séries!AP2</f>
        <v>0.3541862656222339</v>
      </c>
      <c r="AQ22" s="6">
        <f>séries!AQ53/séries!AQ2</f>
        <v>0.3620491100201241</v>
      </c>
      <c r="AR22" s="6">
        <f>séries!AR53/séries!AR2</f>
        <v>0.38583378852467326</v>
      </c>
      <c r="AS22" s="6">
        <f>séries!AS53/séries!AS2</f>
        <v>0.3929420568716488</v>
      </c>
      <c r="AT22" s="6">
        <f>séries!AT53/séries!AT2</f>
        <v>0.379209309629159</v>
      </c>
      <c r="AU22" s="6">
        <f>séries!AU53/séries!AU2</f>
        <v>0.3473846109154951</v>
      </c>
      <c r="AV22" s="6">
        <f>séries!AV53/séries!AV2</f>
        <v>0.305666235985128</v>
      </c>
      <c r="AW22" s="6">
        <f>séries!AW53/séries!AW2</f>
        <v>0.33351067973480425</v>
      </c>
      <c r="AX22" s="6">
        <f>séries!AX53/séries!AX2</f>
        <v>0.3531926184230808</v>
      </c>
      <c r="AY22" s="6">
        <f>séries!AY53/séries!AY2</f>
        <v>0.3267196362948023</v>
      </c>
      <c r="AZ22" s="6">
        <f>séries!AZ53/séries!AZ2</f>
        <v>0.32569281845513437</v>
      </c>
      <c r="BA22" s="6">
        <f>séries!BA53/séries!BA2</f>
        <v>0.34306962680443615</v>
      </c>
      <c r="BB22" s="6">
        <f>séries!BB53/séries!BB2</f>
        <v>0.329603038525073</v>
      </c>
      <c r="BC22" s="6">
        <f>séries!BC53/séries!BC2</f>
        <v>0.37527727118365245</v>
      </c>
      <c r="BD22" s="6">
        <f>séries!BD53/séries!BD2</f>
        <v>0.3637553295264404</v>
      </c>
      <c r="BE22" s="6">
        <f>séries!BE53/séries!BE2</f>
        <v>0.35145893954089874</v>
      </c>
      <c r="BF22" s="6">
        <f>séries!BF53/séries!BF2</f>
        <v>0.3416431437566077</v>
      </c>
      <c r="BG22" s="6">
        <f>séries!BG53/séries!BG2</f>
        <v>0.34488196571988233</v>
      </c>
      <c r="BH22" s="6">
        <f>séries!BH53/séries!BH2</f>
        <v>0.3611010645013813</v>
      </c>
      <c r="BI22" s="6">
        <f>séries!BI53/séries!BI2</f>
        <v>0.3781434431190126</v>
      </c>
      <c r="BJ22" s="6">
        <f>séries!BJ53/séries!BJ2</f>
        <v>0.391855023619437</v>
      </c>
      <c r="BK22" s="6">
        <f>séries!BK53/séries!BK2</f>
        <v>0.40249433460936884</v>
      </c>
      <c r="BL22" s="6">
        <f>séries!BL53/séries!BL2</f>
        <v>0.3327802007253463</v>
      </c>
      <c r="BM22" s="6">
        <f>séries!BM53/séries!BM2</f>
        <v>0.3363974009217869</v>
      </c>
      <c r="BN22" s="6">
        <f>séries!BN53/séries!BN2</f>
        <v>0.36677737981597663</v>
      </c>
      <c r="BO22" s="6">
        <f>séries!BO53/séries!BO2</f>
        <v>0.36330752027280666</v>
      </c>
      <c r="BP22" s="6">
        <f>séries!BP53/séries!BP2</f>
        <v>0.3403350350995979</v>
      </c>
      <c r="BQ22" s="6">
        <f>séries!BQ53/séries!BQ2</f>
        <v>0.3538689148389269</v>
      </c>
      <c r="BR22" s="6">
        <f>séries!BR53/séries!BR2</f>
        <v>0.35506376069014056</v>
      </c>
      <c r="BS22" s="6">
        <f>séries!BS53/séries!BS2</f>
        <v>0.3414534961283472</v>
      </c>
      <c r="BT22" s="6">
        <f>séries!BT53/séries!BT2</f>
        <v>0.3426323317514963</v>
      </c>
      <c r="BU22" s="6">
        <f>séries!BU53/séries!BU2</f>
        <v>0.36016489992749817</v>
      </c>
      <c r="BV22" s="6">
        <f>séries!BV53/séries!BV2</f>
        <v>0.3649827732163159</v>
      </c>
    </row>
    <row r="23" spans="1:74" ht="12.75">
      <c r="A23" t="s">
        <v>133</v>
      </c>
      <c r="B23" t="s">
        <v>134</v>
      </c>
      <c r="C23" t="s">
        <v>102</v>
      </c>
      <c r="D23" s="6">
        <f>séries!D54/séries!D3</f>
        <v>0.11221347930208693</v>
      </c>
      <c r="E23" s="6">
        <f>séries!E54/séries!E3</f>
        <v>0.11227763196267133</v>
      </c>
      <c r="F23" s="6">
        <f>séries!F54/séries!F3</f>
        <v>0.22650334075723835</v>
      </c>
      <c r="G23" s="6">
        <f>séries!G54/séries!G3</f>
        <v>0.04281655844155849</v>
      </c>
      <c r="H23" s="6">
        <f>séries!H54/séries!H3</f>
        <v>0.13634110064452157</v>
      </c>
      <c r="I23" s="6">
        <f>séries!I54/séries!I3</f>
        <v>0.13887584155315483</v>
      </c>
      <c r="J23" s="6">
        <f>séries!J54/séries!J3</f>
        <v>0.19821271608555524</v>
      </c>
      <c r="K23" s="6">
        <f>séries!K54/séries!K3</f>
        <v>0.15057283142389521</v>
      </c>
      <c r="L23" s="6">
        <f>séries!L54/séries!L3</f>
        <v>0.14634409763473383</v>
      </c>
      <c r="M23" s="6">
        <f>séries!M54/séries!M3</f>
        <v>0.11556458020658601</v>
      </c>
      <c r="N23" s="6">
        <f>séries!N54/séries!N3</f>
        <v>0.1117492615687561</v>
      </c>
      <c r="O23" s="6">
        <f>séries!O54/séries!O3</f>
        <v>0.12766288291090036</v>
      </c>
      <c r="P23" s="6">
        <f>séries!P54/séries!P3</f>
        <v>0.13382301504022381</v>
      </c>
      <c r="Q23" s="6">
        <f>séries!Q54/séries!Q3</f>
        <v>0.16192618071173434</v>
      </c>
      <c r="R23" s="6">
        <f>séries!R54/séries!R3</f>
        <v>0.12936855822769813</v>
      </c>
      <c r="S23" s="6">
        <f>séries!S54/séries!S3</f>
        <v>0.10207566298489947</v>
      </c>
      <c r="T23" s="6">
        <f>séries!T54/séries!T3</f>
        <v>0.11608297800986929</v>
      </c>
      <c r="U23" s="6">
        <f>séries!U54/séries!U3</f>
        <v>0.10686410061995447</v>
      </c>
      <c r="V23" s="6">
        <f>séries!V54/séries!V3</f>
        <v>0.1131302478400194</v>
      </c>
      <c r="W23" s="6">
        <f>séries!W54/séries!W3</f>
        <v>0.10165012028597567</v>
      </c>
      <c r="X23" s="6">
        <f>séries!X54/séries!X3</f>
        <v>0.1147836538461539</v>
      </c>
      <c r="Y23" s="6">
        <f>séries!Y54/séries!Y3</f>
        <v>0.16274065161051454</v>
      </c>
      <c r="Z23" s="6">
        <f>séries!Z54/séries!Z3</f>
        <v>0.25741742680235175</v>
      </c>
      <c r="AA23" s="6">
        <f>séries!AA54/séries!AA3</f>
        <v>0.3161081746805562</v>
      </c>
      <c r="AB23" s="6">
        <f>séries!AB54/séries!AB3</f>
        <v>0.24466159971045967</v>
      </c>
      <c r="AC23" s="6">
        <f>séries!AC54/séries!AC3</f>
        <v>0.30593625418988873</v>
      </c>
      <c r="AD23" s="6">
        <f>séries!AD54/séries!AD3</f>
        <v>0.28342075520908794</v>
      </c>
      <c r="AE23" s="6">
        <f>séries!AE54/séries!AE3</f>
        <v>0.21774146337383862</v>
      </c>
      <c r="AF23" s="6">
        <f>séries!AF54/séries!AF3</f>
        <v>0.08898361976369493</v>
      </c>
      <c r="AG23" s="6">
        <f>séries!AG54/séries!AG3</f>
        <v>0.08768548095230602</v>
      </c>
      <c r="AH23" s="6">
        <f>séries!AH54/séries!AH3</f>
        <v>0.07520704774277362</v>
      </c>
      <c r="AI23" s="6">
        <f>séries!AI54/séries!AI3</f>
        <v>0.0759623496716349</v>
      </c>
      <c r="AJ23" s="6">
        <f>séries!AJ54/séries!AJ3</f>
        <v>0.05789227767038319</v>
      </c>
      <c r="AK23" s="6">
        <f>séries!AK54/séries!AK3</f>
        <v>0.17281286005145288</v>
      </c>
      <c r="AL23" s="6">
        <f>séries!AL54/séries!AL3</f>
        <v>0.17400216419789008</v>
      </c>
      <c r="AM23" s="6">
        <f>séries!AM54/séries!AM3</f>
        <v>0.20005426766080403</v>
      </c>
      <c r="AN23" s="6">
        <f>séries!AN54/séries!AN3</f>
        <v>0.19310099573257458</v>
      </c>
      <c r="AO23" s="6">
        <f>séries!AO54/séries!AO3</f>
        <v>0.1843041703322229</v>
      </c>
      <c r="AP23" s="6">
        <f>séries!AP54/séries!AP3</f>
        <v>0.20274098918319766</v>
      </c>
      <c r="AQ23" s="6">
        <f>séries!AQ54/séries!AQ3</f>
        <v>0.19741548577603923</v>
      </c>
      <c r="AR23" s="6">
        <f>séries!AR54/séries!AR3</f>
        <v>0.20811795705555872</v>
      </c>
      <c r="AS23" s="6">
        <f>séries!AS54/séries!AS3</f>
        <v>0.23455146391018974</v>
      </c>
      <c r="AT23" s="6">
        <f>séries!AT54/séries!AT3</f>
        <v>0.2820738882638287</v>
      </c>
      <c r="AU23" s="6">
        <f>séries!AU54/séries!AU3</f>
        <v>0.28693114411806575</v>
      </c>
      <c r="AV23" s="6">
        <f>séries!AV54/séries!AV3</f>
        <v>0.2576255742943905</v>
      </c>
      <c r="AW23" s="6">
        <f>séries!AW54/séries!AW3</f>
        <v>0.12391299441501782</v>
      </c>
      <c r="AX23" s="6">
        <f>séries!AX54/séries!AX3</f>
        <v>-0.12498952394874047</v>
      </c>
      <c r="AY23" s="6">
        <f>séries!AY54/séries!AY3</f>
        <v>0.11698898293063502</v>
      </c>
      <c r="AZ23" s="6">
        <f>séries!AZ54/séries!AZ3</f>
        <v>0.049875258751197235</v>
      </c>
      <c r="BA23" s="6">
        <f>séries!BA54/séries!BA3</f>
        <v>0.16592652016541082</v>
      </c>
      <c r="BB23" s="6">
        <f>séries!BB54/séries!BB3</f>
        <v>0.4693681090609777</v>
      </c>
      <c r="BC23" s="6">
        <f>séries!BC54/séries!BC3</f>
        <v>0.34286051998708894</v>
      </c>
      <c r="BD23" s="6">
        <f>séries!BD54/séries!BD3</f>
        <v>0.3583989289404003</v>
      </c>
      <c r="BE23" s="6">
        <f>séries!BE54/séries!BE3</f>
        <v>0.20684619659974268</v>
      </c>
      <c r="BF23" s="6">
        <f>séries!BF54/séries!BF3</f>
        <v>0.11668806606118966</v>
      </c>
      <c r="BG23" s="6">
        <f>séries!BG54/séries!BG3</f>
        <v>0.13495370872270765</v>
      </c>
      <c r="BH23" s="6">
        <f>séries!BH54/séries!BH3</f>
        <v>0.012990940003195004</v>
      </c>
      <c r="BI23" s="6">
        <f>séries!BI54/séries!BI3</f>
        <v>0.08603412305635637</v>
      </c>
      <c r="BJ23" s="6">
        <f>séries!BJ54/séries!BJ3</f>
        <v>0.16175230155311307</v>
      </c>
      <c r="BK23" s="6">
        <f>séries!BK54/séries!BK3</f>
        <v>-0.15290744999017153</v>
      </c>
      <c r="BL23" s="6">
        <f>séries!BL54/séries!BL3</f>
        <v>-0.04859116338936397</v>
      </c>
      <c r="BM23" s="6">
        <f>séries!BM54/séries!BM3</f>
        <v>0.1324658929836995</v>
      </c>
      <c r="BN23" s="6">
        <f>séries!BN54/séries!BN3</f>
        <v>0.13269084597320385</v>
      </c>
      <c r="BO23" s="6">
        <f>séries!BO54/séries!BO3</f>
        <v>0.17736264739792015</v>
      </c>
      <c r="BP23" s="6">
        <f>séries!BP54/séries!BP3</f>
        <v>0.34623555680808166</v>
      </c>
      <c r="BQ23" s="6">
        <f>séries!BQ54/séries!BQ3</f>
        <v>0.3700192694369973</v>
      </c>
      <c r="BR23" s="6">
        <f>séries!BR54/séries!BR3</f>
        <v>0.28329881963139364</v>
      </c>
      <c r="BS23" s="6">
        <f>séries!BS54/séries!BS3</f>
        <v>0.3722364123607738</v>
      </c>
      <c r="BT23" s="6">
        <f>séries!BT54/séries!BT3</f>
        <v>0.41978293682977386</v>
      </c>
      <c r="BU23" s="6">
        <f>séries!BU54/séries!BU3</f>
        <v>0.4099217253726372</v>
      </c>
      <c r="BV23" s="6">
        <f>séries!BV54/séries!BV3</f>
        <v>0.4590449067627134</v>
      </c>
    </row>
    <row r="24" spans="1:74" ht="12.75">
      <c r="A24" t="s">
        <v>133</v>
      </c>
      <c r="B24" t="s">
        <v>134</v>
      </c>
      <c r="C24" t="s">
        <v>103</v>
      </c>
      <c r="D24" s="6">
        <f>séries!D55/séries!D4</f>
        <v>0.3910839029520019</v>
      </c>
      <c r="E24" s="6">
        <f>séries!E55/séries!E4</f>
        <v>0.3895190925067903</v>
      </c>
      <c r="F24" s="6">
        <f>séries!F55/séries!F4</f>
        <v>0.424610178569255</v>
      </c>
      <c r="G24" s="6">
        <f>séries!G55/séries!G4</f>
        <v>0.4035903558935043</v>
      </c>
      <c r="H24" s="6">
        <f>séries!H55/séries!H4</f>
        <v>0.3731284674325644</v>
      </c>
      <c r="I24" s="6">
        <f>séries!I55/séries!I4</f>
        <v>0.3648946594806467</v>
      </c>
      <c r="J24" s="6">
        <f>séries!J55/séries!J4</f>
        <v>0.36652587567729</v>
      </c>
      <c r="K24" s="6">
        <f>séries!K55/séries!K4</f>
        <v>0.37428476027137364</v>
      </c>
      <c r="L24" s="6">
        <f>séries!L55/séries!L4</f>
        <v>0.3903007553949628</v>
      </c>
      <c r="M24" s="6">
        <f>séries!M55/séries!M4</f>
        <v>0.4323354190433389</v>
      </c>
      <c r="N24" s="6">
        <f>séries!N55/séries!N4</f>
        <v>0.38704283347877666</v>
      </c>
      <c r="O24" s="6">
        <f>séries!O55/séries!O4</f>
        <v>0.4077376939421695</v>
      </c>
      <c r="P24" s="6">
        <f>séries!P55/séries!P4</f>
        <v>0.39289598597071046</v>
      </c>
      <c r="Q24" s="6">
        <f>séries!Q55/séries!Q4</f>
        <v>0.39902404271536746</v>
      </c>
      <c r="R24" s="6">
        <f>séries!R55/séries!R4</f>
        <v>0.3863883951608279</v>
      </c>
      <c r="S24" s="6">
        <f>séries!S55/séries!S4</f>
        <v>0.3905471819308964</v>
      </c>
      <c r="T24" s="6">
        <f>séries!T55/séries!T4</f>
        <v>0.3674584407649036</v>
      </c>
      <c r="U24" s="6">
        <f>séries!U55/séries!U4</f>
        <v>0.368148390218446</v>
      </c>
      <c r="V24" s="6">
        <f>séries!V55/séries!V4</f>
        <v>0.3690898753103203</v>
      </c>
      <c r="W24" s="6">
        <f>séries!W55/séries!W4</f>
        <v>0.35005457899698056</v>
      </c>
      <c r="X24" s="6">
        <f>séries!X55/séries!X4</f>
        <v>0.37437250859106525</v>
      </c>
      <c r="Y24" s="6">
        <f>séries!Y55/séries!Y4</f>
        <v>0.38612721206869766</v>
      </c>
      <c r="Z24" s="6">
        <f>séries!Z55/séries!Z4</f>
        <v>0.3735208516291743</v>
      </c>
      <c r="AA24" s="6">
        <f>séries!AA55/séries!AA4</f>
        <v>0.36958679023223534</v>
      </c>
      <c r="AB24" s="6">
        <f>séries!AB55/séries!AB4</f>
        <v>0.38044409634003057</v>
      </c>
      <c r="AC24" s="6">
        <f>séries!AC55/séries!AC4</f>
        <v>0.4054999198052258</v>
      </c>
      <c r="AD24" s="6">
        <f>séries!AD55/séries!AD4</f>
        <v>0.31722164704371625</v>
      </c>
      <c r="AE24" s="6">
        <f>séries!AE55/séries!AE4</f>
        <v>0.34146887905788875</v>
      </c>
      <c r="AF24" s="6">
        <f>séries!AF55/séries!AF4</f>
        <v>0.3424486248837315</v>
      </c>
      <c r="AG24" s="6">
        <f>séries!AG55/séries!AG4</f>
        <v>0.32304070993301287</v>
      </c>
      <c r="AH24" s="6">
        <f>séries!AH55/séries!AH4</f>
        <v>0.32984446599476647</v>
      </c>
      <c r="AI24" s="6">
        <f>séries!AI55/séries!AI4</f>
        <v>0.3408783469593081</v>
      </c>
      <c r="AJ24" s="6">
        <f>séries!AJ55/séries!AJ4</f>
        <v>0.3226081427161263</v>
      </c>
      <c r="AK24" s="6">
        <f>séries!AK55/séries!AK4</f>
        <v>0.3466523472074605</v>
      </c>
      <c r="AL24" s="6">
        <f>séries!AL55/séries!AL4</f>
        <v>0.32671861279373354</v>
      </c>
      <c r="AM24" s="6">
        <f>séries!AM55/séries!AM4</f>
        <v>0.32005759993103094</v>
      </c>
      <c r="AN24" s="6">
        <f>séries!AN55/séries!AN4</f>
        <v>0.32738485187752575</v>
      </c>
      <c r="AO24" s="6">
        <f>séries!AO55/séries!AO4</f>
        <v>0.3252765570021534</v>
      </c>
      <c r="AP24" s="6">
        <f>séries!AP55/séries!AP4</f>
        <v>0.34048476394724564</v>
      </c>
      <c r="AQ24" s="6">
        <f>séries!AQ55/séries!AQ4</f>
        <v>0.3471279694190313</v>
      </c>
      <c r="AR24" s="6">
        <f>séries!AR55/séries!AR4</f>
        <v>0.3685664938923749</v>
      </c>
      <c r="AS24" s="6">
        <f>séries!AS55/séries!AS4</f>
        <v>0.37846965032854357</v>
      </c>
      <c r="AT24" s="6">
        <f>séries!AT55/séries!AT4</f>
        <v>0.37051480333648773</v>
      </c>
      <c r="AU24" s="6">
        <f>séries!AU55/séries!AU4</f>
        <v>0.3420954677376214</v>
      </c>
      <c r="AV24" s="6">
        <f>séries!AV55/séries!AV4</f>
        <v>0.3010868159501856</v>
      </c>
      <c r="AW24" s="6">
        <f>séries!AW55/séries!AW4</f>
        <v>0.3145821564754893</v>
      </c>
      <c r="AX24" s="6">
        <f>séries!AX55/séries!AX4</f>
        <v>0.3158264909392854</v>
      </c>
      <c r="AY24" s="6">
        <f>séries!AY55/séries!AY4</f>
        <v>0.3100614187221571</v>
      </c>
      <c r="AZ24" s="6">
        <f>séries!AZ55/séries!AZ4</f>
        <v>0.30506152058230573</v>
      </c>
      <c r="BA24" s="6">
        <f>séries!BA55/séries!BA4</f>
        <v>0.3303663421207556</v>
      </c>
      <c r="BB24" s="6">
        <f>séries!BB55/séries!BB4</f>
        <v>0.3400345956942981</v>
      </c>
      <c r="BC24" s="6">
        <f>séries!BC55/séries!BC4</f>
        <v>0.3726424030091317</v>
      </c>
      <c r="BD24" s="6">
        <f>séries!BD55/séries!BD4</f>
        <v>0.3633510538289487</v>
      </c>
      <c r="BE24" s="6">
        <f>séries!BE55/séries!BE4</f>
        <v>0.34057202703714284</v>
      </c>
      <c r="BF24" s="6">
        <f>séries!BF55/séries!BF4</f>
        <v>0.32566189761308845</v>
      </c>
      <c r="BG24" s="6">
        <f>séries!BG55/séries!BG4</f>
        <v>0.3293628565548344</v>
      </c>
      <c r="BH24" s="6">
        <f>séries!BH55/séries!BH4</f>
        <v>0.33595656370626537</v>
      </c>
      <c r="BI24" s="6">
        <f>séries!BI55/séries!BI4</f>
        <v>0.35683238006931123</v>
      </c>
      <c r="BJ24" s="6">
        <f>séries!BJ55/séries!BJ4</f>
        <v>0.3752279924336009</v>
      </c>
      <c r="BK24" s="6">
        <f>séries!BK55/séries!BK4</f>
        <v>0.3642098114460777</v>
      </c>
      <c r="BL24" s="6">
        <f>séries!BL55/séries!BL4</f>
        <v>0.3046131340638026</v>
      </c>
      <c r="BM24" s="6">
        <f>séries!BM55/séries!BM4</f>
        <v>0.3196470719854179</v>
      </c>
      <c r="BN24" s="6">
        <f>séries!BN55/séries!BN4</f>
        <v>0.3485941883123836</v>
      </c>
      <c r="BO24" s="6">
        <f>séries!BO55/séries!BO4</f>
        <v>0.34912964818802117</v>
      </c>
      <c r="BP24" s="6">
        <f>séries!BP55/séries!BP4</f>
        <v>0.3408014931446852</v>
      </c>
      <c r="BQ24" s="6">
        <f>séries!BQ55/séries!BQ4</f>
        <v>0.35517122201750567</v>
      </c>
      <c r="BR24" s="6">
        <f>séries!BR55/séries!BR4</f>
        <v>0.34937524658262975</v>
      </c>
      <c r="BS24" s="6">
        <f>séries!BS55/séries!BS4</f>
        <v>0.3438267114590622</v>
      </c>
      <c r="BT24" s="6">
        <f>séries!BT55/séries!BT4</f>
        <v>0.348019728769651</v>
      </c>
      <c r="BU24" s="6">
        <f>séries!BU55/séries!BU4</f>
        <v>0.3638045858736773</v>
      </c>
      <c r="BV24" s="6">
        <f>séries!BV55/séries!BV4</f>
        <v>0.37157389663480583</v>
      </c>
    </row>
    <row r="25" spans="1:74" ht="12.75">
      <c r="A25" t="s">
        <v>110</v>
      </c>
      <c r="B25" t="s">
        <v>111</v>
      </c>
      <c r="C25" t="s">
        <v>101</v>
      </c>
      <c r="D25" s="6">
        <f>séries!D17/séries!D2</f>
        <v>0.02920781259313716</v>
      </c>
      <c r="E25" s="6">
        <f>séries!E17/séries!E2</f>
        <v>0.03395818191038015</v>
      </c>
      <c r="F25" s="6">
        <f>séries!F17/séries!F2</f>
        <v>0.0341990394396302</v>
      </c>
      <c r="G25" s="6">
        <f>séries!G17/séries!G2</f>
        <v>0.04470458310325787</v>
      </c>
      <c r="H25" s="6">
        <f>séries!H17/séries!H2</f>
        <v>0.04590097141509232</v>
      </c>
      <c r="I25" s="6">
        <f>séries!I17/séries!I2</f>
        <v>0.04553611709860144</v>
      </c>
      <c r="J25" s="6">
        <f>séries!J17/séries!J2</f>
        <v>0.04155152261957616</v>
      </c>
      <c r="K25" s="6">
        <f>séries!K17/séries!K2</f>
        <v>0.04140081323025988</v>
      </c>
      <c r="L25" s="6">
        <f>séries!L17/séries!L2</f>
        <v>0.04295762615332043</v>
      </c>
      <c r="M25" s="6">
        <f>séries!M17/séries!M2</f>
        <v>0.044059543255154564</v>
      </c>
      <c r="N25" s="6">
        <f>séries!N17/séries!N2</f>
        <v>0.04490431463157367</v>
      </c>
      <c r="O25" s="6">
        <f>séries!O17/séries!O2</f>
        <v>0.043725737457656455</v>
      </c>
      <c r="P25" s="6">
        <f>séries!P17/séries!P2</f>
        <v>0.04656764891913351</v>
      </c>
      <c r="Q25" s="6">
        <f>séries!Q17/séries!Q2</f>
        <v>0.0457271333840193</v>
      </c>
      <c r="R25" s="6">
        <f>séries!R17/séries!R2</f>
        <v>0.04809470164333102</v>
      </c>
      <c r="S25" s="6">
        <f>séries!S17/séries!S2</f>
        <v>0.04733933804680132</v>
      </c>
      <c r="T25" s="6">
        <f>séries!T17/séries!T2</f>
        <v>0.047203041082513775</v>
      </c>
      <c r="U25" s="6">
        <f>séries!U17/séries!U2</f>
        <v>0.04887167559263219</v>
      </c>
      <c r="V25" s="6">
        <f>séries!V17/séries!V2</f>
        <v>0.047960410003774254</v>
      </c>
      <c r="W25" s="6">
        <f>séries!W17/séries!W2</f>
        <v>0.05151118860796279</v>
      </c>
      <c r="X25" s="6">
        <f>séries!X17/séries!X2</f>
        <v>0.05928022501098841</v>
      </c>
      <c r="Y25" s="6">
        <f>séries!Y17/séries!Y2</f>
        <v>0.0658116849037156</v>
      </c>
      <c r="Z25" s="6">
        <f>séries!Z17/séries!Z2</f>
        <v>0.06676605793307622</v>
      </c>
      <c r="AA25" s="6">
        <f>séries!AA17/séries!AA2</f>
        <v>0.062490615487516894</v>
      </c>
      <c r="AB25" s="6">
        <f>séries!AB17/séries!AB2</f>
        <v>0.06267318077580349</v>
      </c>
      <c r="AC25" s="6">
        <f>séries!AC17/séries!AC2</f>
        <v>0.07403464954012053</v>
      </c>
      <c r="AD25" s="6">
        <f>séries!AD17/séries!AD2</f>
        <v>0.0690740842858756</v>
      </c>
      <c r="AE25" s="6">
        <f>séries!AE17/séries!AE2</f>
        <v>0.06142535690649523</v>
      </c>
      <c r="AF25" s="6">
        <f>séries!AF17/séries!AF2</f>
        <v>0.06251211168456229</v>
      </c>
      <c r="AG25" s="6">
        <f>séries!AG17/séries!AG2</f>
        <v>0.060697241989364985</v>
      </c>
      <c r="AH25" s="6">
        <f>séries!AH17/séries!AH2</f>
        <v>0.059661251296232294</v>
      </c>
      <c r="AI25" s="6">
        <f>séries!AI17/séries!AI2</f>
        <v>0.06030600299327863</v>
      </c>
      <c r="AJ25" s="6">
        <f>séries!AJ17/séries!AJ2</f>
        <v>0.07430729101492026</v>
      </c>
      <c r="AK25" s="6">
        <f>séries!AK17/séries!AK2</f>
        <v>0.07815827936795405</v>
      </c>
      <c r="AL25" s="6">
        <f>séries!AL17/séries!AL2</f>
        <v>0.08486443464157573</v>
      </c>
      <c r="AM25" s="6">
        <f>séries!AM17/séries!AM2</f>
        <v>0.08436939791922395</v>
      </c>
      <c r="AN25" s="6">
        <f>séries!AN17/séries!AN2</f>
        <v>0.0820557784057388</v>
      </c>
      <c r="AO25" s="6">
        <f>séries!AO17/séries!AO2</f>
        <v>0.07343360043191052</v>
      </c>
      <c r="AP25" s="6">
        <f>séries!AP17/séries!AP2</f>
        <v>0.07482347573689893</v>
      </c>
      <c r="AQ25" s="6">
        <f>séries!AQ17/séries!AQ2</f>
        <v>0.06919638503510984</v>
      </c>
      <c r="AR25" s="6">
        <f>séries!AR17/séries!AR2</f>
        <v>0.07685587341631626</v>
      </c>
      <c r="AS25" s="6">
        <f>séries!AS17/séries!AS2</f>
        <v>0.08440547196508595</v>
      </c>
      <c r="AT25" s="6">
        <f>séries!AT17/séries!AT2</f>
        <v>0.08169679008692327</v>
      </c>
      <c r="AU25" s="6">
        <f>séries!AU17/séries!AU2</f>
        <v>0.0826375067876447</v>
      </c>
      <c r="AV25" s="6">
        <f>séries!AV17/séries!AV2</f>
        <v>0.08065139803251305</v>
      </c>
      <c r="AW25" s="6">
        <f>séries!AW17/séries!AW2</f>
        <v>0.07883176806606593</v>
      </c>
      <c r="AX25" s="6">
        <f>séries!AX17/séries!AX2</f>
        <v>0.08306463084433074</v>
      </c>
      <c r="AY25" s="6">
        <f>séries!AY17/séries!AY2</f>
        <v>0.06717563854021841</v>
      </c>
      <c r="AZ25" s="6">
        <f>séries!AZ17/séries!AZ2</f>
        <v>0.06328621862892243</v>
      </c>
      <c r="BA25" s="6">
        <f>séries!BA17/séries!BA2</f>
        <v>0.0567524509315687</v>
      </c>
      <c r="BB25" s="6">
        <f>séries!BB17/séries!BB2</f>
        <v>0.03598375597201671</v>
      </c>
      <c r="BC25" s="6">
        <f>séries!BC17/séries!BC2</f>
        <v>0.05061837255674565</v>
      </c>
      <c r="BD25" s="6">
        <f>séries!BD17/séries!BD2</f>
        <v>0.044630312536715094</v>
      </c>
      <c r="BE25" s="6">
        <f>séries!BE17/séries!BE2</f>
        <v>0.05726268895328654</v>
      </c>
      <c r="BF25" s="6">
        <f>séries!BF17/séries!BF2</f>
        <v>0.0526641635996033</v>
      </c>
      <c r="BG25" s="6">
        <f>séries!BG17/séries!BG2</f>
        <v>0.05530378565643519</v>
      </c>
      <c r="BH25" s="6">
        <f>séries!BH17/séries!BH2</f>
        <v>0.05721185499701339</v>
      </c>
      <c r="BI25" s="6">
        <f>séries!BI17/séries!BI2</f>
        <v>0.05785254123113226</v>
      </c>
      <c r="BJ25" s="6">
        <f>séries!BJ17/séries!BJ2</f>
        <v>0.05751067960189758</v>
      </c>
      <c r="BK25" s="6">
        <f>séries!BK17/séries!BK2</f>
        <v>0.07312568406136767</v>
      </c>
      <c r="BL25" s="6">
        <f>séries!BL17/séries!BL2</f>
        <v>0.06820645396807266</v>
      </c>
      <c r="BM25" s="6">
        <f>séries!BM17/séries!BM2</f>
        <v>0.054674783253247594</v>
      </c>
      <c r="BN25" s="6">
        <f>séries!BN17/séries!BN2</f>
        <v>0.04820268923746083</v>
      </c>
      <c r="BO25" s="6">
        <f>séries!BO17/séries!BO2</f>
        <v>0.053382701895143714</v>
      </c>
      <c r="BP25" s="6">
        <f>séries!BP17/séries!BP2</f>
        <v>0.028568861381400325</v>
      </c>
      <c r="BQ25" s="6">
        <f>séries!BQ17/séries!BQ2</f>
        <v>0.03450748967666396</v>
      </c>
      <c r="BR25" s="6">
        <f>séries!BR17/séries!BR2</f>
        <v>0.041402136796664074</v>
      </c>
      <c r="BS25" s="6">
        <f>séries!BS17/séries!BS2</f>
        <v>0.034135408754992554</v>
      </c>
      <c r="BT25" s="6">
        <f>séries!BT17/séries!BT2</f>
        <v>0.028126575967923204</v>
      </c>
      <c r="BU25" s="6">
        <f>séries!BU17/séries!BU2</f>
        <v>0.03734021601233636</v>
      </c>
      <c r="BV25" s="6">
        <f>séries!BV17/séries!BV2</f>
        <v>0.0421848705683537</v>
      </c>
    </row>
    <row r="26" spans="1:74" ht="12.75">
      <c r="A26" t="s">
        <v>110</v>
      </c>
      <c r="B26" t="s">
        <v>111</v>
      </c>
      <c r="C26" t="s">
        <v>102</v>
      </c>
      <c r="D26" s="6">
        <f>séries!D18/séries!D3</f>
        <v>-0.06944919603147445</v>
      </c>
      <c r="E26" s="6">
        <f>séries!E18/séries!E3</f>
        <v>-0.079031787693205</v>
      </c>
      <c r="F26" s="6">
        <f>séries!F18/séries!F3</f>
        <v>0.017817371937639197</v>
      </c>
      <c r="G26" s="6">
        <f>séries!G18/séries!G3</f>
        <v>-0.2025162337662338</v>
      </c>
      <c r="H26" s="6">
        <f>séries!H18/séries!H3</f>
        <v>-0.06329532308709306</v>
      </c>
      <c r="I26" s="6">
        <f>séries!I18/séries!I3</f>
        <v>-0.03632378268357599</v>
      </c>
      <c r="J26" s="6">
        <f>séries!J18/séries!J3</f>
        <v>-0.0011719894520948644</v>
      </c>
      <c r="K26" s="6">
        <f>séries!K18/séries!K3</f>
        <v>-0.0716039279869067</v>
      </c>
      <c r="L26" s="6">
        <f>séries!L18/séries!L3</f>
        <v>-0.09115455232746515</v>
      </c>
      <c r="M26" s="6">
        <f>séries!M18/séries!M3</f>
        <v>-0.0838703981636797</v>
      </c>
      <c r="N26" s="6">
        <f>séries!N18/séries!N3</f>
        <v>-0.07056120774532336</v>
      </c>
      <c r="O26" s="6">
        <f>séries!O18/séries!O3</f>
        <v>-0.055590110402736745</v>
      </c>
      <c r="P26" s="6">
        <f>séries!P18/séries!P3</f>
        <v>-0.04763903462749223</v>
      </c>
      <c r="Q26" s="6">
        <f>séries!Q18/séries!Q3</f>
        <v>-0.02242360100542391</v>
      </c>
      <c r="R26" s="6">
        <f>séries!R18/séries!R3</f>
        <v>-0.05959009596019423</v>
      </c>
      <c r="S26" s="6">
        <f>séries!S18/séries!S3</f>
        <v>-0.08873592657809079</v>
      </c>
      <c r="T26" s="6">
        <f>séries!T18/séries!T3</f>
        <v>-0.08345709768600597</v>
      </c>
      <c r="U26" s="6">
        <f>séries!U18/séries!U3</f>
        <v>-0.0923687614290176</v>
      </c>
      <c r="V26" s="6">
        <f>séries!V18/séries!V3</f>
        <v>-0.09479576522127116</v>
      </c>
      <c r="W26" s="6">
        <f>séries!W18/séries!W3</f>
        <v>-0.10669874292684582</v>
      </c>
      <c r="X26" s="6">
        <f>séries!X18/séries!X3</f>
        <v>-0.09547449832775934</v>
      </c>
      <c r="Y26" s="6">
        <f>séries!Y18/séries!Y3</f>
        <v>-0.09026749352091826</v>
      </c>
      <c r="Z26" s="6">
        <f>séries!Z18/séries!Z3</f>
        <v>-0.015274332480418562</v>
      </c>
      <c r="AA26" s="6">
        <f>séries!AA18/séries!AA3</f>
        <v>0.03949641641436165</v>
      </c>
      <c r="AB26" s="6">
        <f>séries!AB18/séries!AB3</f>
        <v>0.03186284366161321</v>
      </c>
      <c r="AC26" s="6">
        <f>séries!AC18/séries!AC3</f>
        <v>0.02888791923679558</v>
      </c>
      <c r="AD26" s="6">
        <f>séries!AD18/séries!AD3</f>
        <v>0.02783010210488714</v>
      </c>
      <c r="AE26" s="6">
        <f>séries!AE18/séries!AE3</f>
        <v>0.01712761242086418</v>
      </c>
      <c r="AF26" s="6">
        <f>séries!AF18/séries!AF3</f>
        <v>-0.09015843179377027</v>
      </c>
      <c r="AG26" s="6">
        <f>séries!AG18/séries!AG3</f>
        <v>-0.12874699060596953</v>
      </c>
      <c r="AH26" s="6">
        <f>séries!AH18/séries!AH3</f>
        <v>-0.15312060192703258</v>
      </c>
      <c r="AI26" s="6">
        <f>séries!AI18/séries!AI3</f>
        <v>-0.19828180399552264</v>
      </c>
      <c r="AJ26" s="6">
        <f>séries!AJ18/séries!AJ3</f>
        <v>-0.1916610933477476</v>
      </c>
      <c r="AK26" s="6">
        <f>séries!AK18/séries!AK3</f>
        <v>-0.1520226013668146</v>
      </c>
      <c r="AL26" s="6">
        <f>séries!AL18/séries!AL3</f>
        <v>-0.07913379777499506</v>
      </c>
      <c r="AM26" s="6">
        <f>séries!AM18/séries!AM3</f>
        <v>-0.0426549587075063</v>
      </c>
      <c r="AN26" s="6">
        <f>séries!AN18/séries!AN3</f>
        <v>-0.02279911490437806</v>
      </c>
      <c r="AO26" s="6">
        <f>séries!AO18/séries!AO3</f>
        <v>-0.027511441477952727</v>
      </c>
      <c r="AP26" s="6">
        <f>séries!AP18/séries!AP3</f>
        <v>-0.026356400259908753</v>
      </c>
      <c r="AQ26" s="6">
        <f>séries!AQ18/séries!AQ3</f>
        <v>-0.04265992306906222</v>
      </c>
      <c r="AR26" s="6">
        <f>séries!AR18/séries!AR3</f>
        <v>0.016673207377922515</v>
      </c>
      <c r="AS26" s="6">
        <f>séries!AS18/séries!AS3</f>
        <v>-0.028692077937885314</v>
      </c>
      <c r="AT26" s="6">
        <f>séries!AT18/séries!AT3</f>
        <v>0.0295313278123099</v>
      </c>
      <c r="AU26" s="6">
        <f>séries!AU18/séries!AU3</f>
        <v>0.01379088808500863</v>
      </c>
      <c r="AV26" s="6">
        <f>séries!AV18/séries!AV3</f>
        <v>0.015612097742686062</v>
      </c>
      <c r="AW26" s="6">
        <f>séries!AW18/séries!AW3</f>
        <v>-0.10374317067962499</v>
      </c>
      <c r="AX26" s="6">
        <f>séries!AX18/séries!AX3</f>
        <v>-0.18163036593090678</v>
      </c>
      <c r="AY26" s="6">
        <f>séries!AY18/séries!AY3</f>
        <v>-0.16463757151638353</v>
      </c>
      <c r="AZ26" s="6">
        <f>séries!AZ18/séries!AZ3</f>
        <v>-0.2759195322396269</v>
      </c>
      <c r="BA26" s="6">
        <f>séries!BA18/séries!BA3</f>
        <v>-0.1997096715659592</v>
      </c>
      <c r="BB26" s="6">
        <f>séries!BB18/séries!BB3</f>
        <v>-0.12009531177690413</v>
      </c>
      <c r="BC26" s="6">
        <f>séries!BC18/séries!BC3</f>
        <v>-0.12041654733058425</v>
      </c>
      <c r="BD26" s="6">
        <f>séries!BD18/séries!BD3</f>
        <v>-0.06514776452365964</v>
      </c>
      <c r="BE26" s="6">
        <f>séries!BE18/séries!BE3</f>
        <v>-0.15060414334985486</v>
      </c>
      <c r="BF26" s="6">
        <f>séries!BF18/séries!BF3</f>
        <v>-0.23109300554496048</v>
      </c>
      <c r="BG26" s="6">
        <f>séries!BG18/séries!BG3</f>
        <v>-0.23810122648395862</v>
      </c>
      <c r="BH26" s="6">
        <f>séries!BH18/séries!BH3</f>
        <v>-0.3425754239028729</v>
      </c>
      <c r="BI26" s="6">
        <f>séries!BI18/séries!BI3</f>
        <v>-0.2636657641903711</v>
      </c>
      <c r="BJ26" s="6">
        <f>séries!BJ18/séries!BJ3</f>
        <v>-0.23717024399429446</v>
      </c>
      <c r="BK26" s="6">
        <f>séries!BK18/séries!BK3</f>
        <v>-0.517453143201658</v>
      </c>
      <c r="BL26" s="6">
        <f>séries!BL18/séries!BL3</f>
        <v>-0.43813862799322084</v>
      </c>
      <c r="BM26" s="6">
        <f>séries!BM18/séries!BM3</f>
        <v>-0.20848356661941878</v>
      </c>
      <c r="BN26" s="6">
        <f>séries!BN18/séries!BN3</f>
        <v>-0.27872304219088606</v>
      </c>
      <c r="BO26" s="6">
        <f>séries!BO18/séries!BO3</f>
        <v>-0.27027613209593276</v>
      </c>
      <c r="BP26" s="6">
        <f>séries!BP18/séries!BP3</f>
        <v>-0.07458431789113139</v>
      </c>
      <c r="BQ26" s="6">
        <f>séries!BQ18/séries!BQ3</f>
        <v>-0.09934232573726541</v>
      </c>
      <c r="BR26" s="6">
        <f>séries!BR18/séries!BR3</f>
        <v>-0.16784013253261545</v>
      </c>
      <c r="BS26" s="6">
        <f>séries!BS18/séries!BS3</f>
        <v>-0.10850221924461938</v>
      </c>
      <c r="BT26" s="6">
        <f>séries!BT18/séries!BT3</f>
        <v>-0.09606199873839777</v>
      </c>
      <c r="BU26" s="6">
        <f>séries!BU18/séries!BU3</f>
        <v>-0.12880964276792406</v>
      </c>
      <c r="BV26" s="6">
        <f>séries!BV18/séries!BV3</f>
        <v>-0.08779277345590468</v>
      </c>
    </row>
    <row r="27" spans="1:74" ht="12.75">
      <c r="A27" t="s">
        <v>110</v>
      </c>
      <c r="B27" t="s">
        <v>111</v>
      </c>
      <c r="C27" t="s">
        <v>103</v>
      </c>
      <c r="D27" s="6">
        <f>séries!D19/séries!D4</f>
        <v>0.02379253361376099</v>
      </c>
      <c r="E27" s="6">
        <f>séries!E19/séries!E4</f>
        <v>0.02776801405975396</v>
      </c>
      <c r="F27" s="6">
        <f>séries!F19/séries!F4</f>
        <v>0.03330371380229572</v>
      </c>
      <c r="G27" s="6">
        <f>séries!G19/séries!G4</f>
        <v>0.031944531724585765</v>
      </c>
      <c r="H27" s="6">
        <f>séries!H19/séries!H4</f>
        <v>0.039248064279025746</v>
      </c>
      <c r="I27" s="6">
        <f>séries!I19/séries!I4</f>
        <v>0.040609806655862515</v>
      </c>
      <c r="J27" s="6">
        <f>séries!J19/séries!J4</f>
        <v>0.039063099961602475</v>
      </c>
      <c r="K27" s="6">
        <f>séries!K19/séries!K4</f>
        <v>0.03511314826900602</v>
      </c>
      <c r="L27" s="6">
        <f>séries!L19/séries!L4</f>
        <v>0.03466401287711308</v>
      </c>
      <c r="M27" s="6">
        <f>séries!M19/séries!M4</f>
        <v>0.03571058180938224</v>
      </c>
      <c r="N27" s="6">
        <f>séries!N19/séries!N4</f>
        <v>0.037550491458909235</v>
      </c>
      <c r="O27" s="6">
        <f>séries!O19/séries!O4</f>
        <v>0.03778646717222204</v>
      </c>
      <c r="P27" s="6">
        <f>séries!P19/séries!P4</f>
        <v>0.04089065753863534</v>
      </c>
      <c r="Q27" s="6">
        <f>séries!Q19/séries!Q4</f>
        <v>0.041780777318568864</v>
      </c>
      <c r="R27" s="6">
        <f>séries!R19/séries!R4</f>
        <v>0.041963325092665364</v>
      </c>
      <c r="S27" s="6">
        <f>séries!S19/séries!S4</f>
        <v>0.03972035911148291</v>
      </c>
      <c r="T27" s="6">
        <f>séries!T19/séries!T4</f>
        <v>0.039730272549669675</v>
      </c>
      <c r="U27" s="6">
        <f>séries!U19/séries!U4</f>
        <v>0.0408493627499411</v>
      </c>
      <c r="V27" s="6">
        <f>séries!V19/séries!V4</f>
        <v>0.039725678024994084</v>
      </c>
      <c r="W27" s="6">
        <f>séries!W19/séries!W4</f>
        <v>0.04157579033153814</v>
      </c>
      <c r="X27" s="6">
        <f>séries!X19/séries!X4</f>
        <v>0.04842520045819015</v>
      </c>
      <c r="Y27" s="6">
        <f>séries!Y19/séries!Y4</f>
        <v>0.05500841663209787</v>
      </c>
      <c r="Z27" s="6">
        <f>séries!Z19/séries!Z4</f>
        <v>0.06085478168839652</v>
      </c>
      <c r="AA27" s="6">
        <f>séries!AA19/séries!AA4</f>
        <v>0.060791276415806304</v>
      </c>
      <c r="AB27" s="6">
        <f>séries!AB19/séries!AB4</f>
        <v>0.06022052224910072</v>
      </c>
      <c r="AC27" s="6">
        <f>séries!AC19/séries!AC4</f>
        <v>0.06993254628319748</v>
      </c>
      <c r="AD27" s="6">
        <f>séries!AD19/séries!AD4</f>
        <v>0.0656473968490919</v>
      </c>
      <c r="AE27" s="6">
        <f>séries!AE19/séries!AE4</f>
        <v>0.05775134598230698</v>
      </c>
      <c r="AF27" s="6">
        <f>séries!AF19/séries!AF4</f>
        <v>0.051393450337285734</v>
      </c>
      <c r="AG27" s="6">
        <f>séries!AG19/séries!AG4</f>
        <v>0.047479460040742355</v>
      </c>
      <c r="AH27" s="6">
        <f>séries!AH19/séries!AH4</f>
        <v>0.0444812484040399</v>
      </c>
      <c r="AI27" s="6">
        <f>séries!AI19/séries!AI4</f>
        <v>0.04048182686698399</v>
      </c>
      <c r="AJ27" s="6">
        <f>séries!AJ19/séries!AJ4</f>
        <v>0.05270407485556972</v>
      </c>
      <c r="AK27" s="6">
        <f>séries!AK19/séries!AK4</f>
        <v>0.05909815505726422</v>
      </c>
      <c r="AL27" s="6">
        <f>séries!AL19/séries!AL4</f>
        <v>0.07011197942858084</v>
      </c>
      <c r="AM27" s="6">
        <f>séries!AM19/séries!AM4</f>
        <v>0.07251394872043555</v>
      </c>
      <c r="AN27" s="6">
        <f>séries!AN19/séries!AN4</f>
        <v>0.0720837405362126</v>
      </c>
      <c r="AO27" s="6">
        <f>séries!AO19/séries!AO4</f>
        <v>0.06409847113516629</v>
      </c>
      <c r="AP27" s="6">
        <f>séries!AP19/séries!AP4</f>
        <v>0.06566956699149529</v>
      </c>
      <c r="AQ27" s="6">
        <f>séries!AQ19/séries!AQ4</f>
        <v>0.0590585792982513</v>
      </c>
      <c r="AR27" s="6">
        <f>séries!AR19/séries!AR4</f>
        <v>0.07100838184704229</v>
      </c>
      <c r="AS27" s="6">
        <f>séries!AS19/séries!AS4</f>
        <v>0.07407156456173906</v>
      </c>
      <c r="AT27" s="6">
        <f>séries!AT19/séries!AT4</f>
        <v>0.07702750535400488</v>
      </c>
      <c r="AU27" s="6">
        <f>séries!AU19/séries!AU4</f>
        <v>0.07661403711880174</v>
      </c>
      <c r="AV27" s="6">
        <f>séries!AV19/séries!AV4</f>
        <v>0.07445160260248272</v>
      </c>
      <c r="AW27" s="6">
        <f>séries!AW19/séries!AW4</f>
        <v>0.06234363763016379</v>
      </c>
      <c r="AX27" s="6">
        <f>séries!AX19/séries!AX4</f>
        <v>0.062380824157681876</v>
      </c>
      <c r="AY27" s="6">
        <f>séries!AY19/séries!AY4</f>
        <v>0.0487634759526587</v>
      </c>
      <c r="AZ27" s="6">
        <f>séries!AZ19/séries!AZ4</f>
        <v>0.03791345086947489</v>
      </c>
      <c r="BA27" s="6">
        <f>séries!BA19/séries!BA4</f>
        <v>0.03836104177949889</v>
      </c>
      <c r="BB27" s="6">
        <f>séries!BB19/séries!BB4</f>
        <v>0.02433458131128515</v>
      </c>
      <c r="BC27" s="6">
        <f>séries!BC19/séries!BC4</f>
        <v>0.036716471517673786</v>
      </c>
      <c r="BD27" s="6">
        <f>séries!BD19/séries!BD4</f>
        <v>0.03634478423090841</v>
      </c>
      <c r="BE27" s="6">
        <f>séries!BE19/séries!BE4</f>
        <v>0.041613805115725655</v>
      </c>
      <c r="BF27" s="6">
        <f>séries!BF19/séries!BF4</f>
        <v>0.03250550253916056</v>
      </c>
      <c r="BG27" s="6">
        <f>séries!BG19/séries!BG4</f>
        <v>0.03361359264425635</v>
      </c>
      <c r="BH27" s="6">
        <f>séries!BH19/séries!BH4</f>
        <v>0.028334638148849525</v>
      </c>
      <c r="BI27" s="6">
        <f>séries!BI19/séries!BI4</f>
        <v>0.03439592273980469</v>
      </c>
      <c r="BJ27" s="6">
        <f>séries!BJ19/séries!BJ4</f>
        <v>0.03621728132087845</v>
      </c>
      <c r="BK27" s="6">
        <f>séries!BK19/séries!BK4</f>
        <v>0.032416364395779974</v>
      </c>
      <c r="BL27" s="6">
        <f>séries!BL19/séries!BL4</f>
        <v>0.030809163506959985</v>
      </c>
      <c r="BM27" s="6">
        <f>séries!BM19/séries!BM4</f>
        <v>0.03305973726409388</v>
      </c>
      <c r="BN27" s="6">
        <f>séries!BN19/séries!BN4</f>
        <v>0.022808006833360654</v>
      </c>
      <c r="BO27" s="6">
        <f>séries!BO19/séries!BO4</f>
        <v>0.028704454646434202</v>
      </c>
      <c r="BP27" s="6">
        <f>séries!BP19/séries!BP4</f>
        <v>0.020414221380868694</v>
      </c>
      <c r="BQ27" s="6">
        <f>séries!BQ19/séries!BQ4</f>
        <v>0.023714316411859934</v>
      </c>
      <c r="BR27" s="6">
        <f>séries!BR19/séries!BR4</f>
        <v>0.024816355725753407</v>
      </c>
      <c r="BS27" s="6">
        <f>séries!BS19/séries!BS4</f>
        <v>0.023138731151428973</v>
      </c>
      <c r="BT27" s="6">
        <f>séries!BT19/séries!BT4</f>
        <v>0.019454535659452793</v>
      </c>
      <c r="BU27" s="6">
        <f>séries!BU19/séries!BU4</f>
        <v>0.025186440112205177</v>
      </c>
      <c r="BV27" s="6">
        <f>séries!BV19/séries!BV4</f>
        <v>0.033077074890022984</v>
      </c>
    </row>
    <row r="28" spans="1:74" ht="12.75">
      <c r="A28" t="s">
        <v>112</v>
      </c>
      <c r="B28" t="s">
        <v>113</v>
      </c>
      <c r="C28" t="s">
        <v>101</v>
      </c>
      <c r="D28" s="6">
        <f>séries!D20/séries!D2</f>
        <v>0.010451230900673571</v>
      </c>
      <c r="E28" s="6">
        <f>séries!E20/séries!E2</f>
        <v>0.011595476749885902</v>
      </c>
      <c r="F28" s="6">
        <f>séries!F20/séries!F2</f>
        <v>0.00892316804656014</v>
      </c>
      <c r="G28" s="6">
        <f>séries!G20/séries!G2</f>
        <v>0.014908890115958034</v>
      </c>
      <c r="H28" s="6">
        <f>séries!H20/séries!H2</f>
        <v>0.0139171831106727</v>
      </c>
      <c r="I28" s="6">
        <f>séries!I20/séries!I2</f>
        <v>0.010837635971727906</v>
      </c>
      <c r="J28" s="6">
        <f>séries!J20/séries!J2</f>
        <v>0.006759144324946316</v>
      </c>
      <c r="K28" s="6">
        <f>séries!K20/séries!K2</f>
        <v>0.009851979235306407</v>
      </c>
      <c r="L28" s="6">
        <f>séries!L20/séries!L2</f>
        <v>0.01566949538671831</v>
      </c>
      <c r="M28" s="6">
        <f>séries!M20/séries!M2</f>
        <v>0.018984805991308907</v>
      </c>
      <c r="N28" s="6">
        <f>séries!N20/séries!N2</f>
        <v>0.020108158789157338</v>
      </c>
      <c r="O28" s="6">
        <f>séries!O20/séries!O2</f>
        <v>0.018668249140766015</v>
      </c>
      <c r="P28" s="6">
        <f>séries!P20/séries!P2</f>
        <v>0.020015879922663876</v>
      </c>
      <c r="Q28" s="6">
        <f>séries!Q20/séries!Q2</f>
        <v>0.020243211266918467</v>
      </c>
      <c r="R28" s="6">
        <f>séries!R20/séries!R2</f>
        <v>0.025009387908374012</v>
      </c>
      <c r="S28" s="6">
        <f>séries!S20/séries!S2</f>
        <v>0.026011633868609444</v>
      </c>
      <c r="T28" s="6">
        <f>séries!T20/séries!T2</f>
        <v>0.025984631838366926</v>
      </c>
      <c r="U28" s="6">
        <f>séries!U20/séries!U2</f>
        <v>0.027175401937032998</v>
      </c>
      <c r="V28" s="6">
        <f>séries!V20/séries!V2</f>
        <v>0.025667448004608562</v>
      </c>
      <c r="W28" s="6">
        <f>séries!W20/séries!W2</f>
        <v>0.02927246803254868</v>
      </c>
      <c r="X28" s="6">
        <f>séries!X20/séries!X2</f>
        <v>0.035160923459603075</v>
      </c>
      <c r="Y28" s="6">
        <f>séries!Y20/séries!Y2</f>
        <v>0.04372761953598339</v>
      </c>
      <c r="Z28" s="6">
        <f>séries!Z20/séries!Z2</f>
        <v>0.04582412599132172</v>
      </c>
      <c r="AA28" s="6">
        <f>séries!AA20/séries!AA2</f>
        <v>0.0427196658431046</v>
      </c>
      <c r="AB28" s="6">
        <f>séries!AB20/séries!AB2</f>
        <v>0.04557364429161381</v>
      </c>
      <c r="AC28" s="6">
        <f>séries!AC20/séries!AC2</f>
        <v>0.056480930859498894</v>
      </c>
      <c r="AD28" s="6">
        <f>séries!AD20/séries!AD2</f>
        <v>0.05069109096176789</v>
      </c>
      <c r="AE28" s="6">
        <f>séries!AE20/séries!AE2</f>
        <v>0.04829649238914626</v>
      </c>
      <c r="AF28" s="6">
        <f>séries!AF20/séries!AF2</f>
        <v>0.04925879786175212</v>
      </c>
      <c r="AG28" s="6">
        <f>séries!AG20/séries!AG2</f>
        <v>0.04704439006226281</v>
      </c>
      <c r="AH28" s="6">
        <f>séries!AH20/séries!AH2</f>
        <v>0.04549223040317696</v>
      </c>
      <c r="AI28" s="6">
        <f>séries!AI20/séries!AI2</f>
        <v>0.047014802032938875</v>
      </c>
      <c r="AJ28" s="6">
        <f>séries!AJ20/séries!AJ2</f>
        <v>0.05975960251517924</v>
      </c>
      <c r="AK28" s="6">
        <f>séries!AK20/séries!AK2</f>
        <v>0.06173444651807975</v>
      </c>
      <c r="AL28" s="6">
        <f>séries!AL20/séries!AL2</f>
        <v>0.06441628677947325</v>
      </c>
      <c r="AM28" s="6">
        <f>séries!AM20/séries!AM2</f>
        <v>0.06835396548204525</v>
      </c>
      <c r="AN28" s="6">
        <f>séries!AN20/séries!AN2</f>
        <v>0.06561743589431245</v>
      </c>
      <c r="AO28" s="6">
        <f>séries!AO20/séries!AO2</f>
        <v>0.055241586092642694</v>
      </c>
      <c r="AP28" s="6">
        <f>séries!AP20/séries!AP2</f>
        <v>0.05507319385649228</v>
      </c>
      <c r="AQ28" s="6">
        <f>séries!AQ20/séries!AQ2</f>
        <v>0.0537017588951394</v>
      </c>
      <c r="AR28" s="6">
        <f>séries!AR20/séries!AR2</f>
        <v>0.05876071040418578</v>
      </c>
      <c r="AS28" s="6">
        <f>séries!AS20/séries!AS2</f>
        <v>0.06577773409003515</v>
      </c>
      <c r="AT28" s="6">
        <f>séries!AT20/séries!AT2</f>
        <v>0.06503217238581913</v>
      </c>
      <c r="AU28" s="6">
        <f>séries!AU20/séries!AU2</f>
        <v>0.07366005375517092</v>
      </c>
      <c r="AV28" s="6">
        <f>séries!AV20/séries!AV2</f>
        <v>0.07330928081948207</v>
      </c>
      <c r="AW28" s="6">
        <f>séries!AW20/séries!AW2</f>
        <v>0.06763067965207703</v>
      </c>
      <c r="AX28" s="6">
        <f>séries!AX20/séries!AX2</f>
        <v>0.061597233569029346</v>
      </c>
      <c r="AY28" s="6">
        <f>séries!AY20/séries!AY2</f>
        <v>0.049094653429155165</v>
      </c>
      <c r="AZ28" s="6">
        <f>séries!AZ20/séries!AZ2</f>
        <v>0.044368419524340175</v>
      </c>
      <c r="BA28" s="6">
        <f>séries!BA20/séries!BA2</f>
        <v>0.03764683419217936</v>
      </c>
      <c r="BB28" s="6">
        <f>séries!BB20/séries!BB2</f>
        <v>0.027062362564368135</v>
      </c>
      <c r="BC28" s="6">
        <f>séries!BC20/séries!BC2</f>
        <v>0.03444644907199538</v>
      </c>
      <c r="BD28" s="6">
        <f>séries!BD20/séries!BD2</f>
        <v>0.03289095629564349</v>
      </c>
      <c r="BE28" s="6">
        <f>séries!BE20/séries!BE2</f>
        <v>0.02420999625118266</v>
      </c>
      <c r="BF28" s="6">
        <f>séries!BF20/séries!BF2</f>
        <v>0.02910820233785918</v>
      </c>
      <c r="BG28" s="6">
        <f>séries!BG20/séries!BG2</f>
        <v>0.03285346214926273</v>
      </c>
      <c r="BH28" s="6">
        <f>séries!BH20/séries!BH2</f>
        <v>0.029588632141099042</v>
      </c>
      <c r="BI28" s="6">
        <f>séries!BI20/séries!BI2</f>
        <v>0.03495383671072071</v>
      </c>
      <c r="BJ28" s="6">
        <f>séries!BJ20/séries!BJ2</f>
        <v>0.035044664719517615</v>
      </c>
      <c r="BK28" s="6">
        <f>séries!BK20/séries!BK2</f>
        <v>0.04276424962216079</v>
      </c>
      <c r="BL28" s="6">
        <f>séries!BL20/séries!BL2</f>
        <v>0.032025321061160926</v>
      </c>
      <c r="BM28" s="6">
        <f>séries!BM20/séries!BM2</f>
        <v>0.01949903233190669</v>
      </c>
      <c r="BN28" s="6">
        <f>séries!BN20/séries!BN2</f>
        <v>0.017882006465077205</v>
      </c>
      <c r="BO28" s="6">
        <f>séries!BO20/séries!BO2</f>
        <v>0.020464077295210357</v>
      </c>
      <c r="BP28" s="6">
        <f>séries!BP20/séries!BP2</f>
        <v>0.012377513856269942</v>
      </c>
      <c r="BQ28" s="6">
        <f>séries!BQ20/séries!BQ2</f>
        <v>0.013544704077195666</v>
      </c>
      <c r="BR28" s="6">
        <f>séries!BR20/séries!BR2</f>
        <v>0.016348883479828963</v>
      </c>
      <c r="BS28" s="6">
        <f>séries!BS20/séries!BS2</f>
        <v>0.009757221305671865</v>
      </c>
      <c r="BT28" s="6">
        <f>séries!BT20/séries!BT2</f>
        <v>0.00975859675505348</v>
      </c>
      <c r="BU28" s="6">
        <f>séries!BU20/séries!BU2</f>
        <v>0.008645409277815545</v>
      </c>
      <c r="BV28" s="6">
        <f>séries!BV20/séries!BV2</f>
        <v>0.009903724093749679</v>
      </c>
    </row>
    <row r="29" spans="1:74" ht="12.75">
      <c r="A29" t="s">
        <v>112</v>
      </c>
      <c r="B29" t="s">
        <v>113</v>
      </c>
      <c r="C29" t="s">
        <v>102</v>
      </c>
      <c r="D29" s="6">
        <f>séries!D21/séries!D3</f>
        <v>-0.1029763941156346</v>
      </c>
      <c r="E29" s="6">
        <f>séries!E21/séries!E3</f>
        <v>-0.116068824730242</v>
      </c>
      <c r="F29" s="6">
        <f>séries!F21/séries!F3</f>
        <v>-0.010913140311803958</v>
      </c>
      <c r="G29" s="6">
        <f>séries!G21/séries!G3</f>
        <v>-0.22970779220779225</v>
      </c>
      <c r="H29" s="6">
        <f>séries!H21/séries!H3</f>
        <v>-0.09717402082300448</v>
      </c>
      <c r="I29" s="6">
        <f>séries!I21/séries!I3</f>
        <v>-0.08235478315328013</v>
      </c>
      <c r="J29" s="6">
        <f>séries!J21/séries!J3</f>
        <v>-0.059038968649282174</v>
      </c>
      <c r="K29" s="6">
        <f>séries!K21/séries!K3</f>
        <v>-0.12752318603382432</v>
      </c>
      <c r="L29" s="6">
        <f>séries!L21/séries!L3</f>
        <v>-0.14861216114051184</v>
      </c>
      <c r="M29" s="6">
        <f>séries!M21/séries!M3</f>
        <v>-0.15140813984285334</v>
      </c>
      <c r="N29" s="6">
        <f>séries!N21/séries!N3</f>
        <v>-0.1381686905152609</v>
      </c>
      <c r="O29" s="6">
        <f>séries!O21/séries!O3</f>
        <v>-0.14577826154563822</v>
      </c>
      <c r="P29" s="6">
        <f>séries!P21/séries!P3</f>
        <v>-0.1408884225253585</v>
      </c>
      <c r="Q29" s="6">
        <f>séries!Q21/séries!Q3</f>
        <v>-0.13513692287339593</v>
      </c>
      <c r="R29" s="6">
        <f>séries!R21/séries!R3</f>
        <v>-0.17841487975358372</v>
      </c>
      <c r="S29" s="6">
        <f>séries!S21/séries!S3</f>
        <v>-0.18835707806413746</v>
      </c>
      <c r="T29" s="6">
        <f>séries!T21/séries!T3</f>
        <v>-0.1965218224500551</v>
      </c>
      <c r="U29" s="6">
        <f>séries!U21/séries!U3</f>
        <v>-0.20025868605325364</v>
      </c>
      <c r="V29" s="6">
        <f>séries!V21/séries!V3</f>
        <v>-0.22930272177828262</v>
      </c>
      <c r="W29" s="6">
        <f>séries!W21/séries!W3</f>
        <v>-0.23545556195574832</v>
      </c>
      <c r="X29" s="6">
        <f>séries!X21/séries!X3</f>
        <v>-0.2442516722408025</v>
      </c>
      <c r="Y29" s="6">
        <f>séries!Y21/séries!Y3</f>
        <v>-0.2880877452795261</v>
      </c>
      <c r="Z29" s="6">
        <f>séries!Z21/séries!Z3</f>
        <v>-0.22913451960075792</v>
      </c>
      <c r="AA29" s="6">
        <f>séries!AA21/séries!AA3</f>
        <v>-0.19125570893416127</v>
      </c>
      <c r="AB29" s="6">
        <f>séries!AB21/séries!AB3</f>
        <v>-0.19368373078108866</v>
      </c>
      <c r="AC29" s="6">
        <f>séries!AC21/séries!AC3</f>
        <v>-0.21234058589023988</v>
      </c>
      <c r="AD29" s="6">
        <f>séries!AD21/séries!AD3</f>
        <v>-0.2227374155968357</v>
      </c>
      <c r="AE29" s="6">
        <f>séries!AE21/séries!AE3</f>
        <v>-0.21554197017721388</v>
      </c>
      <c r="AF29" s="6">
        <f>séries!AF21/séries!AF3</f>
        <v>-0.33607176423200874</v>
      </c>
      <c r="AG29" s="6">
        <f>séries!AG21/séries!AG3</f>
        <v>-0.3968308917247567</v>
      </c>
      <c r="AH29" s="6">
        <f>séries!AH21/séries!AH3</f>
        <v>-0.42145041680199175</v>
      </c>
      <c r="AI29" s="6">
        <f>séries!AI21/séries!AI3</f>
        <v>-0.4707228443973906</v>
      </c>
      <c r="AJ29" s="6">
        <f>séries!AJ21/séries!AJ3</f>
        <v>-0.4986532418392874</v>
      </c>
      <c r="AK29" s="6">
        <f>séries!AK21/séries!AK3</f>
        <v>-0.4347685411701576</v>
      </c>
      <c r="AL29" s="6">
        <f>séries!AL21/séries!AL3</f>
        <v>-0.39256980518949797</v>
      </c>
      <c r="AM29" s="6">
        <f>séries!AM21/séries!AM3</f>
        <v>-0.43634951837451036</v>
      </c>
      <c r="AN29" s="6">
        <f>séries!AN21/séries!AN3</f>
        <v>-0.47907907907907954</v>
      </c>
      <c r="AO29" s="6">
        <f>séries!AO21/séries!AO3</f>
        <v>-0.5117108345606766</v>
      </c>
      <c r="AP29" s="6">
        <f>séries!AP21/séries!AP3</f>
        <v>-0.6674024385582689</v>
      </c>
      <c r="AQ29" s="6">
        <f>séries!AQ21/séries!AQ3</f>
        <v>-0.624788809570922</v>
      </c>
      <c r="AR29" s="6">
        <f>séries!AR21/séries!AR3</f>
        <v>-0.6065780867485191</v>
      </c>
      <c r="AS29" s="6">
        <f>séries!AS21/séries!AS3</f>
        <v>-0.7948765484115616</v>
      </c>
      <c r="AT29" s="6">
        <f>séries!AT21/séries!AT3</f>
        <v>-0.7868915653761734</v>
      </c>
      <c r="AU29" s="6">
        <f>séries!AU21/séries!AU3</f>
        <v>-0.890309875195748</v>
      </c>
      <c r="AV29" s="6">
        <f>séries!AV21/séries!AV3</f>
        <v>-0.8053822459914548</v>
      </c>
      <c r="AW29" s="6">
        <f>séries!AW21/séries!AW3</f>
        <v>-0.8815921279007793</v>
      </c>
      <c r="AX29" s="6">
        <f>séries!AX21/séries!AX3</f>
        <v>-1.0839292501096327</v>
      </c>
      <c r="AY29" s="6">
        <f>séries!AY21/séries!AY3</f>
        <v>-1.0026705754409189</v>
      </c>
      <c r="AZ29" s="6">
        <f>séries!AZ21/séries!AZ3</f>
        <v>-1.0819642691630365</v>
      </c>
      <c r="BA29" s="6">
        <f>séries!BA21/séries!BA3</f>
        <v>-1.043253206505649</v>
      </c>
      <c r="BB29" s="6">
        <f>séries!BB21/séries!BB3</f>
        <v>-0.8829004030790859</v>
      </c>
      <c r="BC29" s="6">
        <f>séries!BC21/séries!BC3</f>
        <v>-0.8760692891812558</v>
      </c>
      <c r="BD29" s="6">
        <f>séries!BD21/séries!BD3</f>
        <v>-0.8833498204187981</v>
      </c>
      <c r="BE29" s="6">
        <f>séries!BE21/séries!BE3</f>
        <v>-0.8212329549347888</v>
      </c>
      <c r="BF29" s="6">
        <f>séries!BF21/séries!BF3</f>
        <v>-0.9280398154616919</v>
      </c>
      <c r="BG29" s="6">
        <f>séries!BG21/séries!BG3</f>
        <v>-0.9136879078944516</v>
      </c>
      <c r="BH29" s="6">
        <f>séries!BH21/séries!BH3</f>
        <v>-0.8855390926310506</v>
      </c>
      <c r="BI29" s="6">
        <f>séries!BI21/séries!BI3</f>
        <v>-0.9381220841125913</v>
      </c>
      <c r="BJ29" s="6">
        <f>séries!BJ21/séries!BJ3</f>
        <v>-1.0351468892597628</v>
      </c>
      <c r="BK29" s="6">
        <f>séries!BK21/séries!BK3</f>
        <v>-1.339923034402329</v>
      </c>
      <c r="BL29" s="6">
        <f>séries!BL21/séries!BL3</f>
        <v>-1.0136142935426729</v>
      </c>
      <c r="BM29" s="6">
        <f>séries!BM21/séries!BM3</f>
        <v>-0.7247840627214741</v>
      </c>
      <c r="BN29" s="6">
        <f>séries!BN21/séries!BN3</f>
        <v>-0.795042372400649</v>
      </c>
      <c r="BO29" s="6">
        <f>séries!BO21/séries!BO3</f>
        <v>-0.7106377635469104</v>
      </c>
      <c r="BP29" s="6">
        <f>séries!BP21/séries!BP3</f>
        <v>-0.5426521277287607</v>
      </c>
      <c r="BQ29" s="6">
        <f>séries!BQ21/séries!BQ3</f>
        <v>-0.5024191521447721</v>
      </c>
      <c r="BR29" s="6">
        <f>séries!BR21/séries!BR3</f>
        <v>-0.49339407744874714</v>
      </c>
      <c r="BS29" s="6">
        <f>séries!BS21/séries!BS3</f>
        <v>-0.4288794908299137</v>
      </c>
      <c r="BT29" s="6">
        <f>séries!BT21/séries!BT3</f>
        <v>-0.4619266468414887</v>
      </c>
      <c r="BU29" s="6">
        <f>séries!BU21/séries!BU3</f>
        <v>-0.4280227329502873</v>
      </c>
      <c r="BV29" s="6">
        <f>séries!BV21/séries!BV3</f>
        <v>-0.39799390633343457</v>
      </c>
    </row>
    <row r="30" spans="1:74" ht="12.75">
      <c r="A30" t="s">
        <v>112</v>
      </c>
      <c r="B30" t="s">
        <v>113</v>
      </c>
      <c r="C30" t="s">
        <v>103</v>
      </c>
      <c r="D30" s="6">
        <f>séries!D22/séries!D4</f>
        <v>0.00422519341996545</v>
      </c>
      <c r="E30" s="6">
        <f>séries!E22/séries!E4</f>
        <v>0.004601374021409172</v>
      </c>
      <c r="F30" s="6">
        <f>séries!F22/séries!F4</f>
        <v>0.007839032049955575</v>
      </c>
      <c r="G30" s="6">
        <f>séries!G22/séries!G4</f>
        <v>0.0022832484970359648</v>
      </c>
      <c r="H30" s="6">
        <f>séries!H22/séries!H4</f>
        <v>0.00714882648489181</v>
      </c>
      <c r="I30" s="6">
        <f>séries!I22/séries!I4</f>
        <v>0.0052293370519730115</v>
      </c>
      <c r="J30" s="6">
        <f>séries!J22/séries!J4</f>
        <v>0.00292674602158795</v>
      </c>
      <c r="K30" s="6">
        <f>séries!K22/séries!K4</f>
        <v>0.002208326376978766</v>
      </c>
      <c r="L30" s="6">
        <f>séries!L22/séries!L4</f>
        <v>0.005510175457344571</v>
      </c>
      <c r="M30" s="6">
        <f>séries!M22/séries!M4</f>
        <v>0.007864624745047882</v>
      </c>
      <c r="N30" s="6">
        <f>séries!N22/séries!N4</f>
        <v>0.010027747440808078</v>
      </c>
      <c r="O30" s="6">
        <f>séries!O22/séries!O4</f>
        <v>0.00883404548138574</v>
      </c>
      <c r="P30" s="6">
        <f>séries!P22/séries!P4</f>
        <v>0.010319621613874156</v>
      </c>
      <c r="Q30" s="6">
        <f>séries!Q22/séries!Q4</f>
        <v>0.011245724441448309</v>
      </c>
      <c r="R30" s="6">
        <f>séries!R22/séries!R4</f>
        <v>0.013426780034873874</v>
      </c>
      <c r="S30" s="6">
        <f>séries!S22/séries!S4</f>
        <v>0.014008932972827633</v>
      </c>
      <c r="T30" s="6">
        <f>séries!T22/séries!T4</f>
        <v>0.013258950956403556</v>
      </c>
      <c r="U30" s="6">
        <f>séries!U22/séries!U4</f>
        <v>0.014257377584909676</v>
      </c>
      <c r="V30" s="6">
        <f>séries!V22/séries!V4</f>
        <v>0.010959775937629411</v>
      </c>
      <c r="W30" s="6">
        <f>séries!W22/séries!W4</f>
        <v>0.012647858013750077</v>
      </c>
      <c r="X30" s="6">
        <f>séries!X22/séries!X4</f>
        <v>0.015561970217640336</v>
      </c>
      <c r="Y30" s="6">
        <f>séries!Y22/séries!Y4</f>
        <v>0.020760491960554742</v>
      </c>
      <c r="Z30" s="6">
        <f>séries!Z22/séries!Z4</f>
        <v>0.026012463689792608</v>
      </c>
      <c r="AA30" s="6">
        <f>séries!AA22/séries!AA4</f>
        <v>0.025428196159286813</v>
      </c>
      <c r="AB30" s="6">
        <f>séries!AB22/séries!AB4</f>
        <v>0.026527548207896583</v>
      </c>
      <c r="AC30" s="6">
        <f>séries!AC22/séries!AC4</f>
        <v>0.032055383051690485</v>
      </c>
      <c r="AD30" s="6">
        <f>séries!AD22/séries!AD4</f>
        <v>0.02797373975714088</v>
      </c>
      <c r="AE30" s="6">
        <f>séries!AE22/séries!AE4</f>
        <v>0.026413992389529573</v>
      </c>
      <c r="AF30" s="6">
        <f>séries!AF22/séries!AF4</f>
        <v>0.02119601686245414</v>
      </c>
      <c r="AG30" s="6">
        <f>séries!AG22/séries!AG4</f>
        <v>0.016074607521684485</v>
      </c>
      <c r="AH30" s="6">
        <f>séries!AH22/séries!AH4</f>
        <v>0.012180222693454505</v>
      </c>
      <c r="AI30" s="6">
        <f>séries!AI22/séries!AI4</f>
        <v>0.0073233625580196035</v>
      </c>
      <c r="AJ30" s="6">
        <f>séries!AJ22/séries!AJ4</f>
        <v>0.014402657509648803</v>
      </c>
      <c r="AK30" s="6">
        <f>séries!AK22/séries!AK4</f>
        <v>0.020621524212116608</v>
      </c>
      <c r="AL30" s="6">
        <f>séries!AL22/séries!AL4</f>
        <v>0.023308118993802585</v>
      </c>
      <c r="AM30" s="6">
        <f>séries!AM22/séries!AM4</f>
        <v>0.02124893246152147</v>
      </c>
      <c r="AN30" s="6">
        <f>séries!AN22/séries!AN4</f>
        <v>0.013815044005468352</v>
      </c>
      <c r="AO30" s="6">
        <f>séries!AO22/séries!AO4</f>
        <v>0.0028113324440607497</v>
      </c>
      <c r="AP30" s="6">
        <f>séries!AP22/séries!AP4</f>
        <v>-0.010290357390706118</v>
      </c>
      <c r="AQ30" s="6">
        <f>séries!AQ22/séries!AQ4</f>
        <v>-0.007791470176874819</v>
      </c>
      <c r="AR30" s="6">
        <f>séries!AR22/séries!AR4</f>
        <v>-0.005885196185916427</v>
      </c>
      <c r="AS30" s="6">
        <f>séries!AS22/séries!AS4</f>
        <v>-0.012861649957592107</v>
      </c>
      <c r="AT30" s="6">
        <f>séries!AT22/séries!AT4</f>
        <v>-0.011222773490097973</v>
      </c>
      <c r="AU30" s="6">
        <f>séries!AU22/séries!AU4</f>
        <v>-0.010678781442994405</v>
      </c>
      <c r="AV30" s="6">
        <f>séries!AV22/séries!AV4</f>
        <v>-0.010450963956412436</v>
      </c>
      <c r="AW30" s="6">
        <f>séries!AW22/séries!AW4</f>
        <v>-0.018092528424497586</v>
      </c>
      <c r="AX30" s="6">
        <f>séries!AX22/séries!AX4</f>
        <v>-0.02791654127185065</v>
      </c>
      <c r="AY30" s="6">
        <f>séries!AY22/séries!AY4</f>
        <v>-0.03444360736784306</v>
      </c>
      <c r="AZ30" s="6">
        <f>séries!AZ22/séries!AZ4</f>
        <v>-0.039881855291942915</v>
      </c>
      <c r="BA30" s="6">
        <f>séries!BA22/séries!BA4</f>
        <v>-0.039866658667392085</v>
      </c>
      <c r="BB30" s="6">
        <f>séries!BB22/séries!BB4</f>
        <v>-0.0408539528303093</v>
      </c>
      <c r="BC30" s="6">
        <f>séries!BC22/séries!BC4</f>
        <v>-0.03956124301832522</v>
      </c>
      <c r="BD30" s="6">
        <f>séries!BD22/séries!BD4</f>
        <v>-0.0362625495197907</v>
      </c>
      <c r="BE30" s="6">
        <f>séries!BE22/séries!BE4</f>
        <v>-0.0394376688804035</v>
      </c>
      <c r="BF30" s="6">
        <f>séries!BF22/séries!BF4</f>
        <v>-0.03888945401621082</v>
      </c>
      <c r="BG30" s="6">
        <f>séries!BG22/séries!BG4</f>
        <v>-0.03712034252601826</v>
      </c>
      <c r="BH30" s="6">
        <f>séries!BH22/séries!BH4</f>
        <v>-0.03651237493629172</v>
      </c>
      <c r="BI30" s="6">
        <f>séries!BI22/séries!BI4</f>
        <v>-0.03603767529021043</v>
      </c>
      <c r="BJ30" s="6">
        <f>séries!BJ22/séries!BJ4</f>
        <v>-0.04228648626835741</v>
      </c>
      <c r="BK30" s="6">
        <f>séries!BK22/séries!BK4</f>
        <v>-0.05254607313993027</v>
      </c>
      <c r="BL30" s="6">
        <f>séries!BL22/séries!BL4</f>
        <v>-0.045202817965130086</v>
      </c>
      <c r="BM30" s="6">
        <f>séries!BM22/séries!BM4</f>
        <v>-0.04163417258563747</v>
      </c>
      <c r="BN30" s="6">
        <f>séries!BN22/séries!BN4</f>
        <v>-0.045263700450225985</v>
      </c>
      <c r="BO30" s="6">
        <f>séries!BO22/séries!BO4</f>
        <v>-0.03528076912163723</v>
      </c>
      <c r="BP30" s="6">
        <f>séries!BP22/séries!BP4</f>
        <v>-0.03149963029642856</v>
      </c>
      <c r="BQ30" s="6">
        <f>séries!BQ22/séries!BQ4</f>
        <v>-0.02806078698275385</v>
      </c>
      <c r="BR30" s="6">
        <f>séries!BR22/séries!BR4</f>
        <v>-0.024056361500068065</v>
      </c>
      <c r="BS30" s="6">
        <f>séries!BS22/séries!BS4</f>
        <v>-0.024059567266101655</v>
      </c>
      <c r="BT30" s="6">
        <f>séries!BT22/séries!BT4</f>
        <v>-0.023179002014019928</v>
      </c>
      <c r="BU30" s="6">
        <f>séries!BU22/séries!BU4</f>
        <v>-0.023296638595880825</v>
      </c>
      <c r="BV30" s="6">
        <f>séries!BV22/séries!BV4</f>
        <v>-0.018678485589268472</v>
      </c>
    </row>
    <row r="31" spans="1:74" ht="12.75">
      <c r="A31" t="s">
        <v>114</v>
      </c>
      <c r="B31" t="s">
        <v>115</v>
      </c>
      <c r="C31" t="s">
        <v>101</v>
      </c>
      <c r="D31" s="6">
        <f>séries!D23/séries!D2</f>
        <v>0.014524429255498824</v>
      </c>
      <c r="E31" s="6">
        <f>séries!E23/séries!E2</f>
        <v>0.01800172410878788</v>
      </c>
      <c r="F31" s="6">
        <f>séries!F23/séries!F2</f>
        <v>0.02141302808287086</v>
      </c>
      <c r="G31" s="6">
        <f>séries!G23/séries!G2</f>
        <v>0.024572059635560462</v>
      </c>
      <c r="H31" s="6">
        <f>séries!H23/séries!H2</f>
        <v>0.02703021465485815</v>
      </c>
      <c r="I31" s="6">
        <f>séries!I23/séries!I2</f>
        <v>0.030056644443330487</v>
      </c>
      <c r="J31" s="6">
        <f>séries!J23/séries!J2</f>
        <v>0.0300537288550227</v>
      </c>
      <c r="K31" s="6">
        <f>séries!K23/séries!K2</f>
        <v>0.027096960833159225</v>
      </c>
      <c r="L31" s="6">
        <f>séries!L23/séries!L2</f>
        <v>0.024817746896001826</v>
      </c>
      <c r="M31" s="6">
        <f>séries!M23/séries!M2</f>
        <v>0.02262766973834253</v>
      </c>
      <c r="N31" s="6">
        <f>séries!N23/séries!N2</f>
        <v>0.021860576735256532</v>
      </c>
      <c r="O31" s="6">
        <f>séries!O23/séries!O2</f>
        <v>0.021996389980960856</v>
      </c>
      <c r="P31" s="6">
        <f>séries!P23/séries!P2</f>
        <v>0.02341615714843242</v>
      </c>
      <c r="Q31" s="6">
        <f>séries!Q23/séries!Q2</f>
        <v>0.022097178798092365</v>
      </c>
      <c r="R31" s="6">
        <f>séries!R23/séries!R2</f>
        <v>0.020131251899933842</v>
      </c>
      <c r="S31" s="6">
        <f>séries!S23/séries!S2</f>
        <v>0.018656598327710508</v>
      </c>
      <c r="T31" s="6">
        <f>séries!T23/séries!T2</f>
        <v>0.018698704982446353</v>
      </c>
      <c r="U31" s="6">
        <f>séries!U23/séries!U2</f>
        <v>0.019265581942512128</v>
      </c>
      <c r="V31" s="6">
        <f>séries!V23/séries!V2</f>
        <v>0.02040831528972408</v>
      </c>
      <c r="W31" s="6">
        <f>séries!W23/séries!W2</f>
        <v>0.020218050712002323</v>
      </c>
      <c r="X31" s="6">
        <f>séries!X23/séries!X2</f>
        <v>0.022355243784899267</v>
      </c>
      <c r="Y31" s="6">
        <f>séries!Y23/séries!Y2</f>
        <v>0.020452797332154046</v>
      </c>
      <c r="Z31" s="6">
        <f>séries!Z23/séries!Z2</f>
        <v>0.019454096249774396</v>
      </c>
      <c r="AA31" s="6">
        <f>séries!AA23/séries!AA2</f>
        <v>0.018273522707107658</v>
      </c>
      <c r="AB31" s="6">
        <f>séries!AB23/séries!AB2</f>
        <v>0.015741915138811277</v>
      </c>
      <c r="AC31" s="6">
        <f>séries!AC23/séries!AC2</f>
        <v>0.016536830003171583</v>
      </c>
      <c r="AD31" s="6">
        <f>séries!AD23/séries!AD2</f>
        <v>0.01735364373125223</v>
      </c>
      <c r="AE31" s="6">
        <f>séries!AE23/séries!AE2</f>
        <v>0.012069963127540892</v>
      </c>
      <c r="AF31" s="6">
        <f>séries!AF23/séries!AF2</f>
        <v>0.012499917607588009</v>
      </c>
      <c r="AG31" s="6">
        <f>séries!AG23/séries!AG2</f>
        <v>0.013046805984452884</v>
      </c>
      <c r="AH31" s="6">
        <f>séries!AH23/séries!AH2</f>
        <v>0.014117041653563565</v>
      </c>
      <c r="AI31" s="6">
        <f>séries!AI23/séries!AI2</f>
        <v>0.01360023477413291</v>
      </c>
      <c r="AJ31" s="6">
        <f>séries!AJ23/séries!AJ2</f>
        <v>0.014920259649694022</v>
      </c>
      <c r="AK31" s="6">
        <f>séries!AK23/séries!AK2</f>
        <v>0.016386429044446767</v>
      </c>
      <c r="AL31" s="6">
        <f>séries!AL23/séries!AL2</f>
        <v>0.02086953262161103</v>
      </c>
      <c r="AM31" s="6">
        <f>séries!AM23/séries!AM2</f>
        <v>0.017649126591685514</v>
      </c>
      <c r="AN31" s="6">
        <f>séries!AN23/séries!AN2</f>
        <v>0.021179426712251207</v>
      </c>
      <c r="AO31" s="6">
        <f>séries!AO23/séries!AO2</f>
        <v>0.022405357785431228</v>
      </c>
      <c r="AP31" s="6">
        <f>séries!AP23/séries!AP2</f>
        <v>0.025979333918678245</v>
      </c>
      <c r="AQ31" s="6">
        <f>séries!AQ23/séries!AQ2</f>
        <v>0.021269840719456205</v>
      </c>
      <c r="AR31" s="6">
        <f>séries!AR23/séries!AR2</f>
        <v>0.02541114034883075</v>
      </c>
      <c r="AS31" s="6">
        <f>séries!AS23/séries!AS2</f>
        <v>0.027639464644376117</v>
      </c>
      <c r="AT31" s="6">
        <f>séries!AT23/séries!AT2</f>
        <v>0.025911073443991982</v>
      </c>
      <c r="AU31" s="6">
        <f>séries!AU23/séries!AU2</f>
        <v>0.02203213025557943</v>
      </c>
      <c r="AV31" s="6">
        <f>séries!AV23/séries!AV2</f>
        <v>0.020639711214527234</v>
      </c>
      <c r="AW31" s="6">
        <f>séries!AW23/séries!AW2</f>
        <v>0.02155870424411138</v>
      </c>
      <c r="AX31" s="6">
        <f>séries!AX23/séries!AX2</f>
        <v>0.02668890191121443</v>
      </c>
      <c r="AY31" s="6">
        <f>séries!AY23/séries!AY2</f>
        <v>0.024512731640132897</v>
      </c>
      <c r="AZ31" s="6">
        <f>séries!AZ23/séries!AZ2</f>
        <v>0.024610093010664896</v>
      </c>
      <c r="BA31" s="6">
        <f>séries!BA23/séries!BA2</f>
        <v>0.026612791250320754</v>
      </c>
      <c r="BB31" s="6">
        <f>séries!BB23/séries!BB2</f>
        <v>0.024251926324884824</v>
      </c>
      <c r="BC31" s="6">
        <f>séries!BC23/séries!BC2</f>
        <v>0.029177140238586283</v>
      </c>
      <c r="BD31" s="6">
        <f>séries!BD23/séries!BD2</f>
        <v>0.020459084774057775</v>
      </c>
      <c r="BE31" s="6">
        <f>séries!BE23/séries!BE2</f>
        <v>0.029703426895086663</v>
      </c>
      <c r="BF31" s="6">
        <f>séries!BF23/séries!BF2</f>
        <v>0.031536984416277655</v>
      </c>
      <c r="BG31" s="6">
        <f>séries!BG23/séries!BG2</f>
        <v>0.02956756207261058</v>
      </c>
      <c r="BH31" s="6">
        <f>séries!BH23/séries!BH2</f>
        <v>0.03334455271586605</v>
      </c>
      <c r="BI31" s="6">
        <f>séries!BI23/séries!BI2</f>
        <v>0.03986574968839606</v>
      </c>
      <c r="BJ31" s="6">
        <f>séries!BJ23/séries!BJ2</f>
        <v>0.04259454681068539</v>
      </c>
      <c r="BK31" s="6">
        <f>séries!BK23/séries!BK2</f>
        <v>0.04477489924775959</v>
      </c>
      <c r="BL31" s="6">
        <f>séries!BL23/séries!BL2</f>
        <v>0.04889776267887461</v>
      </c>
      <c r="BM31" s="6">
        <f>séries!BM23/séries!BM2</f>
        <v>0.047335964650633666</v>
      </c>
      <c r="BN31" s="6">
        <f>séries!BN23/séries!BN2</f>
        <v>0.04001571889134235</v>
      </c>
      <c r="BO31" s="6">
        <f>séries!BO23/séries!BO2</f>
        <v>0.03492998174354429</v>
      </c>
      <c r="BP31" s="6">
        <f>séries!BP23/séries!BP2</f>
        <v>0.017124569084014753</v>
      </c>
      <c r="BQ31" s="6">
        <f>séries!BQ23/séries!BQ2</f>
        <v>0.02148083884099402</v>
      </c>
      <c r="BR31" s="6">
        <f>séries!BR23/séries!BR2</f>
        <v>0.018424918026719625</v>
      </c>
      <c r="BS31" s="6">
        <f>séries!BS23/séries!BS2</f>
        <v>0.02355444641419406</v>
      </c>
      <c r="BT31" s="6">
        <f>séries!BT23/séries!BT2</f>
        <v>0.013854839621732774</v>
      </c>
      <c r="BU31" s="6">
        <f>séries!BU23/séries!BU2</f>
        <v>0.02772708608369729</v>
      </c>
      <c r="BV31" s="6">
        <f>séries!BV23/séries!BV2</f>
        <v>0.028674488344406286</v>
      </c>
    </row>
    <row r="32" spans="1:74" ht="12.75">
      <c r="A32" t="s">
        <v>114</v>
      </c>
      <c r="B32" t="s">
        <v>115</v>
      </c>
      <c r="C32" t="s">
        <v>102</v>
      </c>
      <c r="D32" s="6">
        <f>séries!D24/séries!D3</f>
        <v>-0.02394799863154293</v>
      </c>
      <c r="E32" s="6">
        <f>séries!E24/séries!E3</f>
        <v>-0.01808107319918344</v>
      </c>
      <c r="F32" s="6">
        <f>séries!F24/séries!F3</f>
        <v>-0.018708240534521157</v>
      </c>
      <c r="G32" s="6">
        <f>séries!G24/séries!G3</f>
        <v>-0.023741883116883116</v>
      </c>
      <c r="H32" s="6">
        <f>séries!H24/séries!H3</f>
        <v>-0.01669145595769294</v>
      </c>
      <c r="I32" s="6">
        <f>séries!I24/séries!I3</f>
        <v>-0.020040707687490215</v>
      </c>
      <c r="J32" s="6">
        <f>séries!J24/séries!J3</f>
        <v>-0.017579841781423966</v>
      </c>
      <c r="K32" s="6">
        <f>séries!K24/séries!K3</f>
        <v>-0.02482269503546099</v>
      </c>
      <c r="L32" s="6">
        <f>séries!L24/séries!L3</f>
        <v>-0.017712495949886595</v>
      </c>
      <c r="M32" s="6">
        <f>séries!M24/séries!M3</f>
        <v>-0.0060916394455725244</v>
      </c>
      <c r="N32" s="6">
        <f>séries!N24/séries!N3</f>
        <v>-0.01074827699376436</v>
      </c>
      <c r="O32" s="6">
        <f>séries!O24/séries!O3</f>
        <v>-0.011895506142124089</v>
      </c>
      <c r="P32" s="6">
        <f>séries!P24/séries!P3</f>
        <v>-0.013920951381601957</v>
      </c>
      <c r="Q32" s="6">
        <f>séries!Q24/séries!Q3</f>
        <v>-0.019711602063765047</v>
      </c>
      <c r="R32" s="6">
        <f>séries!R24/séries!R3</f>
        <v>-0.026063262646605852</v>
      </c>
      <c r="S32" s="6">
        <f>séries!S24/séries!S3</f>
        <v>-0.054159329811642926</v>
      </c>
      <c r="T32" s="6">
        <f>séries!T24/séries!T3</f>
        <v>-0.04934604513007234</v>
      </c>
      <c r="U32" s="6">
        <f>séries!U24/séries!U3</f>
        <v>-0.062040051737210666</v>
      </c>
      <c r="V32" s="6">
        <f>séries!V24/séries!V3</f>
        <v>-0.05281304506550926</v>
      </c>
      <c r="W32" s="6">
        <f>séries!W24/séries!W3</f>
        <v>-0.05882153627215125</v>
      </c>
      <c r="X32" s="6">
        <f>séries!X24/séries!X3</f>
        <v>-0.02542328595317726</v>
      </c>
      <c r="Y32" s="6">
        <f>séries!Y24/séries!Y3</f>
        <v>0.012194557571269896</v>
      </c>
      <c r="Z32" s="6">
        <f>séries!Z24/séries!Z3</f>
        <v>0.029161864953024596</v>
      </c>
      <c r="AA32" s="6">
        <f>séries!AA24/séries!AA3</f>
        <v>0.04452541010246146</v>
      </c>
      <c r="AB32" s="6">
        <f>séries!AB24/séries!AB3</f>
        <v>0.040709910054825</v>
      </c>
      <c r="AC32" s="6">
        <f>séries!AC24/séries!AC3</f>
        <v>0.06401356631428629</v>
      </c>
      <c r="AD32" s="6">
        <f>séries!AD24/séries!AD3</f>
        <v>0.05893490209715903</v>
      </c>
      <c r="AE32" s="6">
        <f>séries!AE24/séries!AE3</f>
        <v>0.03970796082727707</v>
      </c>
      <c r="AF32" s="6">
        <f>séries!AF24/séries!AF3</f>
        <v>0.01932565789473684</v>
      </c>
      <c r="AG32" s="6">
        <f>séries!AG24/séries!AG3</f>
        <v>0.010165064279082944</v>
      </c>
      <c r="AH32" s="6">
        <f>séries!AH24/séries!AH3</f>
        <v>-0.0011637977698386952</v>
      </c>
      <c r="AI32" s="6">
        <f>séries!AI24/séries!AI3</f>
        <v>-0.008502754296868541</v>
      </c>
      <c r="AJ32" s="6">
        <f>séries!AJ24/séries!AJ3</f>
        <v>0.008048483293785665</v>
      </c>
      <c r="AK32" s="6">
        <f>séries!AK24/séries!AK3</f>
        <v>-0.021891128332202203</v>
      </c>
      <c r="AL32" s="6">
        <f>séries!AL24/séries!AL3</f>
        <v>-0.025859222523350125</v>
      </c>
      <c r="AM32" s="6">
        <f>séries!AM24/séries!AM3</f>
        <v>-0.008697258617156091</v>
      </c>
      <c r="AN32" s="6">
        <f>séries!AN24/séries!AN3</f>
        <v>-0.006393235340603781</v>
      </c>
      <c r="AO32" s="6">
        <f>séries!AO24/séries!AO3</f>
        <v>-0.0065905878399082655</v>
      </c>
      <c r="AP32" s="6">
        <f>séries!AP24/séries!AP3</f>
        <v>-0.010296028742881167</v>
      </c>
      <c r="AQ32" s="6">
        <f>séries!AQ24/séries!AQ3</f>
        <v>0.0035029887386848757</v>
      </c>
      <c r="AR32" s="6">
        <f>séries!AR24/séries!AR3</f>
        <v>-0.015415522042196959</v>
      </c>
      <c r="AS32" s="6">
        <f>séries!AS24/séries!AS3</f>
        <v>-0.044650431167663825</v>
      </c>
      <c r="AT32" s="6">
        <f>séries!AT24/séries!AT3</f>
        <v>0.008443846026154144</v>
      </c>
      <c r="AU32" s="6">
        <f>séries!AU24/séries!AU3</f>
        <v>0.018815545959284384</v>
      </c>
      <c r="AV32" s="6">
        <f>séries!AV24/séries!AV3</f>
        <v>0.035635982359552267</v>
      </c>
      <c r="AW32" s="6">
        <f>séries!AW24/séries!AW3</f>
        <v>0.03418002149271972</v>
      </c>
      <c r="AX32" s="6">
        <f>séries!AX24/séries!AX3</f>
        <v>0.014019392876285165</v>
      </c>
      <c r="AY32" s="6">
        <f>séries!AY24/séries!AY3</f>
        <v>-0.014971866282093724</v>
      </c>
      <c r="AZ32" s="6">
        <f>séries!AZ24/séries!AZ3</f>
        <v>-0.06513771742824484</v>
      </c>
      <c r="BA32" s="6">
        <f>séries!BA24/séries!BA3</f>
        <v>-0.07237582251764416</v>
      </c>
      <c r="BB32" s="6">
        <f>séries!BB24/séries!BB3</f>
        <v>-0.0866973303517492</v>
      </c>
      <c r="BC32" s="6">
        <f>séries!BC24/séries!BC3</f>
        <v>-0.08398229431384403</v>
      </c>
      <c r="BD32" s="6">
        <f>séries!BD24/séries!BD3</f>
        <v>-0.05483223149435706</v>
      </c>
      <c r="BE32" s="6">
        <f>séries!BE24/séries!BE3</f>
        <v>-0.12181539937415778</v>
      </c>
      <c r="BF32" s="6">
        <f>séries!BF24/séries!BF3</f>
        <v>-0.13615207416778388</v>
      </c>
      <c r="BG32" s="6">
        <f>séries!BG24/séries!BG3</f>
        <v>-0.09364497734220854</v>
      </c>
      <c r="BH32" s="6">
        <f>séries!BH24/séries!BH3</f>
        <v>-0.17685535954722842</v>
      </c>
      <c r="BI32" s="6">
        <f>séries!BI24/séries!BI3</f>
        <v>-0.1695822727548933</v>
      </c>
      <c r="BJ32" s="6">
        <f>séries!BJ24/séries!BJ3</f>
        <v>-0.1409061244915173</v>
      </c>
      <c r="BK32" s="6">
        <f>séries!BK24/séries!BK3</f>
        <v>-0.1988348300332057</v>
      </c>
      <c r="BL32" s="6">
        <f>séries!BL24/séries!BL3</f>
        <v>-0.20080541360282406</v>
      </c>
      <c r="BM32" s="6">
        <f>séries!BM24/séries!BM3</f>
        <v>-0.1641898476257973</v>
      </c>
      <c r="BN32" s="6">
        <f>séries!BN24/séries!BN3</f>
        <v>-0.1843851747648814</v>
      </c>
      <c r="BO32" s="6">
        <f>séries!BO24/séries!BO3</f>
        <v>-0.20824629293517347</v>
      </c>
      <c r="BP32" s="6">
        <f>séries!BP24/séries!BP3</f>
        <v>-0.15994276919074768</v>
      </c>
      <c r="BQ32" s="6">
        <f>séries!BQ24/séries!BQ3</f>
        <v>-0.18791890080428955</v>
      </c>
      <c r="BR32" s="6">
        <f>séries!BR24/séries!BR3</f>
        <v>-0.214537171256989</v>
      </c>
      <c r="BS32" s="6">
        <f>séries!BS24/séries!BS3</f>
        <v>-0.14516162800435475</v>
      </c>
      <c r="BT32" s="6">
        <f>séries!BT24/séries!BT3</f>
        <v>-0.09428223844282238</v>
      </c>
      <c r="BU32" s="6">
        <f>séries!BU24/séries!BU3</f>
        <v>-0.130985094512449</v>
      </c>
      <c r="BV32" s="6">
        <f>séries!BV24/séries!BV3</f>
        <v>-0.1437246751615031</v>
      </c>
    </row>
    <row r="33" spans="1:74" ht="12.75">
      <c r="A33" t="s">
        <v>114</v>
      </c>
      <c r="B33" t="s">
        <v>115</v>
      </c>
      <c r="C33" t="s">
        <v>103</v>
      </c>
      <c r="D33" s="6">
        <f>séries!D25/séries!D4</f>
        <v>0.012412679335987385</v>
      </c>
      <c r="E33" s="6">
        <f>séries!E25/séries!E4</f>
        <v>0.01602492410928263</v>
      </c>
      <c r="F33" s="6">
        <f>séries!F25/séries!F4</f>
        <v>0.019220235414409693</v>
      </c>
      <c r="G33" s="6">
        <f>séries!G25/séries!G4</f>
        <v>0.022078384549320266</v>
      </c>
      <c r="H33" s="6">
        <f>séries!H25/séries!H4</f>
        <v>0.024366422666814342</v>
      </c>
      <c r="I33" s="6">
        <f>séries!I25/séries!I4</f>
        <v>0.027041797007500087</v>
      </c>
      <c r="J33" s="6">
        <f>séries!J25/séries!J4</f>
        <v>0.0272793207901361</v>
      </c>
      <c r="K33" s="6">
        <f>séries!K25/séries!K4</f>
        <v>0.02420811389196655</v>
      </c>
      <c r="L33" s="6">
        <f>séries!L25/séries!L4</f>
        <v>0.02218763984157411</v>
      </c>
      <c r="M33" s="6">
        <f>séries!M25/séries!M4</f>
        <v>0.02075339071916664</v>
      </c>
      <c r="N33" s="6">
        <f>séries!N25/séries!N4</f>
        <v>0.019783768530953292</v>
      </c>
      <c r="O33" s="6">
        <f>séries!O25/séries!O4</f>
        <v>0.019969592285553544</v>
      </c>
      <c r="P33" s="6">
        <f>séries!P25/séries!P4</f>
        <v>0.021166184690875063</v>
      </c>
      <c r="Q33" s="6">
        <f>séries!Q25/séries!Q4</f>
        <v>0.019676187484918242</v>
      </c>
      <c r="R33" s="6">
        <f>séries!R25/séries!R4</f>
        <v>0.01750102024641059</v>
      </c>
      <c r="S33" s="6">
        <f>séries!S25/séries!S4</f>
        <v>0.014579567691917004</v>
      </c>
      <c r="T33" s="6">
        <f>séries!T25/séries!T4</f>
        <v>0.014807061576442414</v>
      </c>
      <c r="U33" s="6">
        <f>séries!U25/séries!U4</f>
        <v>0.01464750483225795</v>
      </c>
      <c r="V33" s="6">
        <f>séries!V25/séries!V4</f>
        <v>0.016184622152131234</v>
      </c>
      <c r="W33" s="6">
        <f>séries!W25/séries!W4</f>
        <v>0.015254457284753413</v>
      </c>
      <c r="X33" s="6">
        <f>séries!X25/séries!X4</f>
        <v>0.019003894616265747</v>
      </c>
      <c r="Y33" s="6">
        <f>séries!Y25/séries!Y4</f>
        <v>0.01988119014861642</v>
      </c>
      <c r="Z33" s="6">
        <f>séries!Z25/séries!Z4</f>
        <v>0.020153572474048052</v>
      </c>
      <c r="AA33" s="6">
        <f>séries!AA25/séries!AA4</f>
        <v>0.020213614545711966</v>
      </c>
      <c r="AB33" s="6">
        <f>séries!AB25/séries!AB4</f>
        <v>0.017729493703708844</v>
      </c>
      <c r="AC33" s="6">
        <f>séries!AC25/séries!AC4</f>
        <v>0.02085064128787401</v>
      </c>
      <c r="AD33" s="6">
        <f>séries!AD25/séries!AD4</f>
        <v>0.020808353197056158</v>
      </c>
      <c r="AE33" s="6">
        <f>séries!AE25/séries!AE4</f>
        <v>0.01436223120237387</v>
      </c>
      <c r="AF33" s="6">
        <f>séries!AF25/séries!AF4</f>
        <v>0.012997021324966478</v>
      </c>
      <c r="AG33" s="6">
        <f>séries!AG25/séries!AG4</f>
        <v>0.012845742943514628</v>
      </c>
      <c r="AH33" s="6">
        <f>séries!AH25/séries!AH4</f>
        <v>0.013026896121279934</v>
      </c>
      <c r="AI33" s="6">
        <f>séries!AI25/séries!AI4</f>
        <v>0.011905748273150774</v>
      </c>
      <c r="AJ33" s="6">
        <f>séries!AJ25/séries!AJ4</f>
        <v>0.014362101316811208</v>
      </c>
      <c r="AK33" s="6">
        <f>séries!AK25/séries!AK4</f>
        <v>0.013216856490985376</v>
      </c>
      <c r="AL33" s="6">
        <f>séries!AL25/séries!AL4</f>
        <v>0.016666049100617978</v>
      </c>
      <c r="AM33" s="6">
        <f>séries!AM25/séries!AM4</f>
        <v>0.015190163289608035</v>
      </c>
      <c r="AN33" s="6">
        <f>séries!AN25/séries!AN4</f>
        <v>0.018557177797825113</v>
      </c>
      <c r="AO33" s="6">
        <f>séries!AO25/séries!AO4</f>
        <v>0.019723889767065267</v>
      </c>
      <c r="AP33" s="6">
        <f>séries!AP25/séries!AP4</f>
        <v>0.022697442571817782</v>
      </c>
      <c r="AQ33" s="6">
        <f>séries!AQ25/séries!AQ4</f>
        <v>0.019659588271567108</v>
      </c>
      <c r="AR33" s="6">
        <f>séries!AR25/séries!AR4</f>
        <v>0.021444324322753942</v>
      </c>
      <c r="AS33" s="6">
        <f>séries!AS25/séries!AS4</f>
        <v>0.021034219082822287</v>
      </c>
      <c r="AT33" s="6">
        <f>séries!AT25/séries!AT4</f>
        <v>0.024347597252040068</v>
      </c>
      <c r="AU33" s="6">
        <f>séries!AU25/séries!AU4</f>
        <v>0.02175070760460372</v>
      </c>
      <c r="AV33" s="6">
        <f>séries!AV25/séries!AV4</f>
        <v>0.022069213267872114</v>
      </c>
      <c r="AW33" s="6">
        <f>séries!AW25/séries!AW4</f>
        <v>0.022698520729865876</v>
      </c>
      <c r="AX33" s="6">
        <f>séries!AX25/séries!AX4</f>
        <v>0.02569888064566045</v>
      </c>
      <c r="AY33" s="6">
        <f>séries!AY25/séries!AY4</f>
        <v>0.021376599594547803</v>
      </c>
      <c r="AZ33" s="6">
        <f>séries!AZ25/séries!AZ4</f>
        <v>0.017896909801492743</v>
      </c>
      <c r="BA33" s="6">
        <f>séries!BA25/séries!BA4</f>
        <v>0.019514120774253078</v>
      </c>
      <c r="BB33" s="6">
        <f>séries!BB25/séries!BB4</f>
        <v>0.015971076828887095</v>
      </c>
      <c r="BC33" s="6">
        <f>séries!BC25/séries!BC4</f>
        <v>0.019979420487429476</v>
      </c>
      <c r="BD33" s="6">
        <f>séries!BD25/séries!BD4</f>
        <v>0.014776453516267505</v>
      </c>
      <c r="BE33" s="6">
        <f>séries!BE25/séries!BE4</f>
        <v>0.01829660222171552</v>
      </c>
      <c r="BF33" s="6">
        <f>séries!BF25/séries!BF4</f>
        <v>0.019624027623920313</v>
      </c>
      <c r="BG33" s="6">
        <f>séries!BG25/séries!BG4</f>
        <v>0.02045897956431542</v>
      </c>
      <c r="BH33" s="6">
        <f>séries!BH25/séries!BH4</f>
        <v>0.01816150721079277</v>
      </c>
      <c r="BI33" s="6">
        <f>séries!BI25/séries!BI4</f>
        <v>0.024585306014203098</v>
      </c>
      <c r="BJ33" s="6">
        <f>séries!BJ25/séries!BJ4</f>
        <v>0.029334941026951274</v>
      </c>
      <c r="BK33" s="6">
        <f>séries!BK25/séries!BK4</f>
        <v>0.02798258315863355</v>
      </c>
      <c r="BL33" s="6">
        <f>séries!BL25/séries!BL4</f>
        <v>0.030455355425113732</v>
      </c>
      <c r="BM33" s="6">
        <f>séries!BM25/séries!BM4</f>
        <v>0.02996186209048135</v>
      </c>
      <c r="BN33" s="6">
        <f>séries!BN25/séries!BN4</f>
        <v>0.02258488100440462</v>
      </c>
      <c r="BO33" s="6">
        <f>séries!BO25/séries!BO4</f>
        <v>0.01638834591812773</v>
      </c>
      <c r="BP33" s="6">
        <f>séries!BP25/séries!BP4</f>
        <v>0.003126741681446855</v>
      </c>
      <c r="BQ33" s="6">
        <f>séries!BQ25/séries!BQ4</f>
        <v>0.004595588274102334</v>
      </c>
      <c r="BR33" s="6">
        <f>séries!BR25/séries!BR4</f>
        <v>-4.1036405274586444E-05</v>
      </c>
      <c r="BS33" s="6">
        <f>séries!BS25/séries!BS4</f>
        <v>0.010547245558858262</v>
      </c>
      <c r="BT33" s="6">
        <f>séries!BT25/séries!BT4</f>
        <v>0.006303669137381421</v>
      </c>
      <c r="BU33" s="6">
        <f>séries!BU25/séries!BU4</f>
        <v>0.01611737248088392</v>
      </c>
      <c r="BV33" s="6">
        <f>séries!BV25/séries!BV4</f>
        <v>0.016594131232887166</v>
      </c>
    </row>
    <row r="34" spans="1:74" ht="12.75">
      <c r="A34" t="s">
        <v>116</v>
      </c>
      <c r="B34" t="s">
        <v>117</v>
      </c>
      <c r="C34" t="s">
        <v>101</v>
      </c>
      <c r="D34" s="6">
        <f>séries!D26/séries!D2</f>
        <v>0.004232152436964772</v>
      </c>
      <c r="E34" s="6">
        <f>séries!E26/séries!E2</f>
        <v>0.0043609810517063596</v>
      </c>
      <c r="F34" s="6">
        <f>séries!F26/séries!F2</f>
        <v>0.003862843310199194</v>
      </c>
      <c r="G34" s="6">
        <f>séries!G26/séries!G2</f>
        <v>0.00522363335173937</v>
      </c>
      <c r="H34" s="6">
        <f>séries!H26/séries!H2</f>
        <v>0.004953573649561469</v>
      </c>
      <c r="I34" s="6">
        <f>séries!I26/séries!I2</f>
        <v>0.0046418366835430346</v>
      </c>
      <c r="J34" s="6">
        <f>séries!J26/séries!J2</f>
        <v>0.004738649439607136</v>
      </c>
      <c r="K34" s="6">
        <f>séries!K26/séries!K2</f>
        <v>0.004451873161794249</v>
      </c>
      <c r="L34" s="6">
        <f>séries!L26/séries!L2</f>
        <v>0.0024703838706002963</v>
      </c>
      <c r="M34" s="6">
        <f>séries!M26/séries!M2</f>
        <v>0.0024470675255031282</v>
      </c>
      <c r="N34" s="6">
        <f>séries!N26/séries!N2</f>
        <v>0.0029355791071597995</v>
      </c>
      <c r="O34" s="6">
        <f>séries!O26/séries!O2</f>
        <v>0.0030610983359295797</v>
      </c>
      <c r="P34" s="6">
        <f>séries!P26/séries!P2</f>
        <v>0.003135611848037215</v>
      </c>
      <c r="Q34" s="6">
        <f>séries!Q26/séries!Q2</f>
        <v>0.0033867433190084527</v>
      </c>
      <c r="R34" s="6">
        <f>séries!R26/séries!R2</f>
        <v>0.0029540618350231565</v>
      </c>
      <c r="S34" s="6">
        <f>séries!S26/séries!S2</f>
        <v>0.002671105850481369</v>
      </c>
      <c r="T34" s="6">
        <f>séries!T26/séries!T2</f>
        <v>0.002519704261700495</v>
      </c>
      <c r="U34" s="6">
        <f>séries!U26/séries!U2</f>
        <v>0.0024306917130870595</v>
      </c>
      <c r="V34" s="6">
        <f>séries!V26/séries!V2</f>
        <v>0.0018846467094416081</v>
      </c>
      <c r="W34" s="6">
        <f>séries!W26/séries!W2</f>
        <v>0.002020669863411799</v>
      </c>
      <c r="X34" s="6">
        <f>séries!X26/séries!X2</f>
        <v>0.001764057766486056</v>
      </c>
      <c r="Y34" s="6">
        <f>séries!Y26/séries!Y2</f>
        <v>0.0016312680355781625</v>
      </c>
      <c r="Z34" s="6">
        <f>séries!Z26/séries!Z2</f>
        <v>0.0014878356919800955</v>
      </c>
      <c r="AA34" s="6">
        <f>séries!AA26/séries!AA2</f>
        <v>0.0014974269373046313</v>
      </c>
      <c r="AB34" s="6">
        <f>séries!AB26/séries!AB2</f>
        <v>0.0013576213453784067</v>
      </c>
      <c r="AC34" s="6">
        <f>séries!AC26/séries!AC2</f>
        <v>0.0010168886774500473</v>
      </c>
      <c r="AD34" s="6">
        <f>séries!AD26/séries!AD2</f>
        <v>0.0010293495928554736</v>
      </c>
      <c r="AE34" s="6">
        <f>séries!AE26/séries!AE2</f>
        <v>0.0010596577479436515</v>
      </c>
      <c r="AF34" s="6">
        <f>séries!AF26/séries!AF2</f>
        <v>0.0007533962152221629</v>
      </c>
      <c r="AG34" s="6">
        <f>séries!AG26/séries!AG2</f>
        <v>0.0006060459426492881</v>
      </c>
      <c r="AH34" s="6">
        <f>séries!AH26/séries!AH2</f>
        <v>5.1979239491746995E-05</v>
      </c>
      <c r="AI34" s="6">
        <f>séries!AI26/séries!AI2</f>
        <v>-0.0003090338137931634</v>
      </c>
      <c r="AJ34" s="6">
        <f>séries!AJ26/séries!AJ2</f>
        <v>-0.0003725711499530034</v>
      </c>
      <c r="AK34" s="6">
        <f>séries!AK26/séries!AK2</f>
        <v>3.740380542754153E-05</v>
      </c>
      <c r="AL34" s="6">
        <f>séries!AL26/séries!AL2</f>
        <v>-0.00042138475950854375</v>
      </c>
      <c r="AM34" s="6">
        <f>séries!AM26/séries!AM2</f>
        <v>-0.0016336941545068175</v>
      </c>
      <c r="AN34" s="6">
        <f>séries!AN26/séries!AN2</f>
        <v>-0.004741084200824852</v>
      </c>
      <c r="AO34" s="6">
        <f>séries!AO26/séries!AO2</f>
        <v>-0.004213343446163407</v>
      </c>
      <c r="AP34" s="6">
        <f>séries!AP26/séries!AP2</f>
        <v>-0.006229052038271577</v>
      </c>
      <c r="AQ34" s="6">
        <f>séries!AQ26/séries!AQ2</f>
        <v>-0.005775214579485754</v>
      </c>
      <c r="AR34" s="6">
        <f>séries!AR26/séries!AR2</f>
        <v>-0.007315977336700274</v>
      </c>
      <c r="AS34" s="6">
        <f>séries!AS26/séries!AS2</f>
        <v>-0.00901172676932533</v>
      </c>
      <c r="AT34" s="6">
        <f>séries!AT26/séries!AT2</f>
        <v>-0.009246455742887821</v>
      </c>
      <c r="AU34" s="6">
        <f>séries!AU26/séries!AU2</f>
        <v>-0.01305467722310566</v>
      </c>
      <c r="AV34" s="6">
        <f>séries!AV26/séries!AV2</f>
        <v>-0.013297594001496238</v>
      </c>
      <c r="AW34" s="6">
        <f>séries!AW26/séries!AW2</f>
        <v>-0.010357615830122483</v>
      </c>
      <c r="AX34" s="6">
        <f>séries!AX26/séries!AX2</f>
        <v>-0.005221504635913014</v>
      </c>
      <c r="AY34" s="6">
        <f>séries!AY26/séries!AY2</f>
        <v>-0.006431746529069653</v>
      </c>
      <c r="AZ34" s="6">
        <f>séries!AZ26/séries!AZ2</f>
        <v>-0.0056922939060826145</v>
      </c>
      <c r="BA34" s="6">
        <f>séries!BA26/séries!BA2</f>
        <v>-0.007507174510931419</v>
      </c>
      <c r="BB34" s="6">
        <f>séries!BB26/séries!BB2</f>
        <v>-0.015330532917236234</v>
      </c>
      <c r="BC34" s="6">
        <f>séries!BC26/séries!BC2</f>
        <v>-0.013005216753836011</v>
      </c>
      <c r="BD34" s="6">
        <f>séries!BD26/séries!BD2</f>
        <v>-0.008719728532986177</v>
      </c>
      <c r="BE34" s="6">
        <f>séries!BE26/séries!BE2</f>
        <v>0.0033492658070172292</v>
      </c>
      <c r="BF34" s="6">
        <f>séries!BF26/séries!BF2</f>
        <v>-0.007981023154533546</v>
      </c>
      <c r="BG34" s="6">
        <f>séries!BG26/séries!BG2</f>
        <v>-0.007117238565438128</v>
      </c>
      <c r="BH34" s="6">
        <f>séries!BH26/séries!BH2</f>
        <v>-0.00572132985995168</v>
      </c>
      <c r="BI34" s="6">
        <f>séries!BI26/séries!BI2</f>
        <v>-0.016967045167984512</v>
      </c>
      <c r="BJ34" s="6">
        <f>séries!BJ26/séries!BJ2</f>
        <v>-0.020128531928305403</v>
      </c>
      <c r="BK34" s="6">
        <f>séries!BK26/séries!BK2</f>
        <v>-0.014413464808552675</v>
      </c>
      <c r="BL34" s="6">
        <f>séries!BL26/séries!BL2</f>
        <v>-0.012716629771962883</v>
      </c>
      <c r="BM34" s="6">
        <f>séries!BM26/séries!BM2</f>
        <v>-0.012160213729292746</v>
      </c>
      <c r="BN34" s="6">
        <f>séries!BN26/séries!BN2</f>
        <v>-0.00969503611895872</v>
      </c>
      <c r="BO34" s="6">
        <f>séries!BO26/séries!BO2</f>
        <v>-0.002011357143610919</v>
      </c>
      <c r="BP34" s="6">
        <f>séries!BP26/séries!BP2</f>
        <v>-0.0009332215588843683</v>
      </c>
      <c r="BQ34" s="6">
        <f>séries!BQ26/séries!BQ2</f>
        <v>-0.0005180532415257259</v>
      </c>
      <c r="BR34" s="6">
        <f>séries!BR26/séries!BR2</f>
        <v>0.006628335290115487</v>
      </c>
      <c r="BS34" s="6">
        <f>séries!BS26/séries!BS2</f>
        <v>0.0008237410351266263</v>
      </c>
      <c r="BT34" s="6">
        <f>séries!BT26/séries!BT2</f>
        <v>0.004513139591136951</v>
      </c>
      <c r="BU34" s="6">
        <f>séries!BU26/séries!BU2</f>
        <v>0.0009677206508235188</v>
      </c>
      <c r="BV34" s="6">
        <f>séries!BV26/séries!BV2</f>
        <v>0.0036066581301977194</v>
      </c>
    </row>
    <row r="35" spans="1:74" ht="12.75">
      <c r="A35" t="s">
        <v>116</v>
      </c>
      <c r="B35" t="s">
        <v>117</v>
      </c>
      <c r="C35" t="s">
        <v>102</v>
      </c>
      <c r="D35" s="6">
        <f>séries!D27/séries!D3</f>
        <v>0.05747519671570303</v>
      </c>
      <c r="E35" s="6">
        <f>séries!E27/séries!E3</f>
        <v>0.05511811023622047</v>
      </c>
      <c r="F35" s="6">
        <f>séries!F27/séries!F3</f>
        <v>0.04743875278396436</v>
      </c>
      <c r="G35" s="6">
        <f>séries!G27/séries!G3</f>
        <v>0.05093344155844155</v>
      </c>
      <c r="H35" s="6">
        <f>séries!H27/séries!H3</f>
        <v>0.05057015369360436</v>
      </c>
      <c r="I35" s="6">
        <f>séries!I27/séries!I3</f>
        <v>0.0660717081571943</v>
      </c>
      <c r="J35" s="6">
        <f>séries!J27/séries!J3</f>
        <v>0.07544682097861119</v>
      </c>
      <c r="K35" s="6">
        <f>séries!K27/séries!K3</f>
        <v>0.08074195308237861</v>
      </c>
      <c r="L35" s="6">
        <f>séries!L27/séries!L3</f>
        <v>0.07517010476293336</v>
      </c>
      <c r="M35" s="6">
        <f>séries!M27/séries!M3</f>
        <v>0.07362938112474617</v>
      </c>
      <c r="N35" s="6">
        <f>séries!N27/séries!N3</f>
        <v>0.078355759763702</v>
      </c>
      <c r="O35" s="6">
        <f>séries!O27/séries!O3</f>
        <v>0.10208365728502566</v>
      </c>
      <c r="P35" s="6">
        <f>séries!P27/séries!P3</f>
        <v>0.10717033927946834</v>
      </c>
      <c r="Q35" s="6">
        <f>séries!Q27/séries!Q3</f>
        <v>0.132424923931737</v>
      </c>
      <c r="R35" s="6">
        <f>séries!R27/séries!R3</f>
        <v>0.14488804643999526</v>
      </c>
      <c r="S35" s="6">
        <f>séries!S27/séries!S3</f>
        <v>0.15378048129768956</v>
      </c>
      <c r="T35" s="6">
        <f>séries!T27/séries!T3</f>
        <v>0.16241076989412156</v>
      </c>
      <c r="U35" s="6">
        <f>séries!U27/séries!U3</f>
        <v>0.16988537531778244</v>
      </c>
      <c r="V35" s="6">
        <f>séries!V27/séries!V3</f>
        <v>0.18732000162252058</v>
      </c>
      <c r="W35" s="6">
        <f>séries!W27/séries!W3</f>
        <v>0.18757835530105377</v>
      </c>
      <c r="X35" s="6">
        <f>séries!X27/séries!X3</f>
        <v>0.17420045986622074</v>
      </c>
      <c r="Y35" s="6">
        <f>séries!Y27/séries!Y3</f>
        <v>0.18562569418733801</v>
      </c>
      <c r="Z35" s="6">
        <f>séries!Z27/séries!Z3</f>
        <v>0.1846983221673145</v>
      </c>
      <c r="AA35" s="6">
        <f>séries!AA27/séries!AA3</f>
        <v>0.18622671524606144</v>
      </c>
      <c r="AB35" s="6">
        <f>séries!AB27/séries!AB3</f>
        <v>0.1848366643878768</v>
      </c>
      <c r="AC35" s="6">
        <f>séries!AC27/séries!AC3</f>
        <v>0.17721493881274916</v>
      </c>
      <c r="AD35" s="6">
        <f>séries!AD27/séries!AD3</f>
        <v>0.19163261560456332</v>
      </c>
      <c r="AE35" s="6">
        <f>séries!AE27/séries!AE3</f>
        <v>0.19296162177080112</v>
      </c>
      <c r="AF35" s="6">
        <f>séries!AF27/séries!AF3</f>
        <v>0.22658767454350162</v>
      </c>
      <c r="AG35" s="6">
        <f>séries!AG27/séries!AG3</f>
        <v>0.2579188368397035</v>
      </c>
      <c r="AH35" s="6">
        <f>séries!AH27/séries!AH3</f>
        <v>0.2694936126447981</v>
      </c>
      <c r="AI35" s="6">
        <f>séries!AI27/séries!AI3</f>
        <v>0.2809437946987367</v>
      </c>
      <c r="AJ35" s="6">
        <f>séries!AJ27/séries!AJ3</f>
        <v>0.29894366519775356</v>
      </c>
      <c r="AK35" s="6">
        <f>séries!AK27/séries!AK3</f>
        <v>0.3046370681355451</v>
      </c>
      <c r="AL35" s="6">
        <f>séries!AL27/séries!AL3</f>
        <v>0.3392952299378529</v>
      </c>
      <c r="AM35" s="6">
        <f>séries!AM27/séries!AM3</f>
        <v>0.4023918182841605</v>
      </c>
      <c r="AN35" s="6">
        <f>séries!AN27/séries!AN3</f>
        <v>0.4626731995153048</v>
      </c>
      <c r="AO35" s="6">
        <f>séries!AO27/séries!AO3</f>
        <v>0.4907899809226329</v>
      </c>
      <c r="AP35" s="6">
        <f>séries!AP27/séries!AP3</f>
        <v>0.6513420670412414</v>
      </c>
      <c r="AQ35" s="6">
        <f>séries!AQ27/séries!AQ3</f>
        <v>0.5786258977631753</v>
      </c>
      <c r="AR35" s="6">
        <f>séries!AR27/séries!AR3</f>
        <v>0.6386668161686382</v>
      </c>
      <c r="AS35" s="6">
        <f>séries!AS27/séries!AS3</f>
        <v>0.8108349016413398</v>
      </c>
      <c r="AT35" s="6">
        <f>séries!AT27/séries!AT3</f>
        <v>0.8079790471623293</v>
      </c>
      <c r="AU35" s="6">
        <f>séries!AU27/séries!AU3</f>
        <v>0.8852852173214721</v>
      </c>
      <c r="AV35" s="6">
        <f>séries!AV27/séries!AV3</f>
        <v>0.7853583613745883</v>
      </c>
      <c r="AW35" s="6">
        <f>séries!AW27/séries!AW3</f>
        <v>0.7436689357284347</v>
      </c>
      <c r="AX35" s="6">
        <f>séries!AX27/séries!AX3</f>
        <v>0.8882794913024412</v>
      </c>
      <c r="AY35" s="6">
        <f>séries!AY27/séries!AY3</f>
        <v>0.8530048702066292</v>
      </c>
      <c r="AZ35" s="6">
        <f>séries!AZ27/séries!AZ3</f>
        <v>0.8711824543516546</v>
      </c>
      <c r="BA35" s="6">
        <f>séries!BA27/séries!BA3</f>
        <v>0.9159193574573341</v>
      </c>
      <c r="BB35" s="6">
        <f>séries!BB27/séries!BB3</f>
        <v>0.8495024216539313</v>
      </c>
      <c r="BC35" s="6">
        <f>séries!BC27/séries!BC3</f>
        <v>0.8396350361645156</v>
      </c>
      <c r="BD35" s="6">
        <f>séries!BD27/séries!BD3</f>
        <v>0.873034287389496</v>
      </c>
      <c r="BE35" s="6">
        <f>séries!BE27/séries!BE3</f>
        <v>0.7924442109590918</v>
      </c>
      <c r="BF35" s="6">
        <f>séries!BF27/séries!BF3</f>
        <v>0.833098884084515</v>
      </c>
      <c r="BG35" s="6">
        <f>séries!BG27/séries!BG3</f>
        <v>0.7692316587527012</v>
      </c>
      <c r="BH35" s="6">
        <f>séries!BH27/séries!BH3</f>
        <v>0.7198190282754058</v>
      </c>
      <c r="BI35" s="6">
        <f>séries!BI27/séries!BI3</f>
        <v>0.8440385926771138</v>
      </c>
      <c r="BJ35" s="6">
        <f>séries!BJ27/séries!BJ3</f>
        <v>0.9388827697569858</v>
      </c>
      <c r="BK35" s="6">
        <f>séries!BK27/séries!BK3</f>
        <v>1.0213047212338768</v>
      </c>
      <c r="BL35" s="6">
        <f>séries!BL27/séries!BL3</f>
        <v>0.7762810791522767</v>
      </c>
      <c r="BM35" s="6">
        <f>séries!BM27/séries!BM3</f>
        <v>0.6804903437278526</v>
      </c>
      <c r="BN35" s="6">
        <f>séries!BN27/séries!BN3</f>
        <v>0.7007045049746446</v>
      </c>
      <c r="BO35" s="6">
        <f>séries!BO27/séries!BO3</f>
        <v>0.6486079243861511</v>
      </c>
      <c r="BP35" s="6">
        <f>séries!BP27/séries!BP3</f>
        <v>0.628010579028377</v>
      </c>
      <c r="BQ35" s="6">
        <f>séries!BQ27/séries!BQ3</f>
        <v>0.5909957272117963</v>
      </c>
      <c r="BR35" s="6">
        <f>séries!BR27/séries!BR3</f>
        <v>0.5400911161731208</v>
      </c>
      <c r="BS35" s="6">
        <f>séries!BS27/séries!BS3</f>
        <v>0.4655388995896491</v>
      </c>
      <c r="BT35" s="6">
        <f>séries!BT27/séries!BT3</f>
        <v>0.4601468865459133</v>
      </c>
      <c r="BU35" s="6">
        <f>séries!BU27/séries!BU3</f>
        <v>0.43019818469481225</v>
      </c>
      <c r="BV35" s="6">
        <f>séries!BV27/séries!BV3</f>
        <v>0.453925808039033</v>
      </c>
    </row>
    <row r="36" spans="1:74" ht="12.75">
      <c r="A36" t="s">
        <v>116</v>
      </c>
      <c r="B36" t="s">
        <v>117</v>
      </c>
      <c r="C36" t="s">
        <v>103</v>
      </c>
      <c r="D36" s="6">
        <f>séries!D28/séries!D4</f>
        <v>0.007154660857808156</v>
      </c>
      <c r="E36" s="6">
        <f>séries!E28/séries!E4</f>
        <v>0.00714171592906215</v>
      </c>
      <c r="F36" s="6">
        <f>séries!F28/séries!F4</f>
        <v>0.006244446337930447</v>
      </c>
      <c r="G36" s="6">
        <f>séries!G28/séries!G4</f>
        <v>0.00758289867822954</v>
      </c>
      <c r="H36" s="6">
        <f>séries!H28/séries!H4</f>
        <v>0.007732815127319592</v>
      </c>
      <c r="I36" s="6">
        <f>séries!I28/séries!I4</f>
        <v>0.008338672596389402</v>
      </c>
      <c r="J36" s="6">
        <f>séries!J28/séries!J4</f>
        <v>0.008857033149878407</v>
      </c>
      <c r="K36" s="6">
        <f>séries!K28/séries!K4</f>
        <v>0.00869670800006071</v>
      </c>
      <c r="L36" s="6">
        <f>séries!L28/séries!L4</f>
        <v>0.006966197578194399</v>
      </c>
      <c r="M36" s="6">
        <f>séries!M28/séries!M4</f>
        <v>0.007092566345167721</v>
      </c>
      <c r="N36" s="6">
        <f>séries!N28/séries!N4</f>
        <v>0.007738975487147867</v>
      </c>
      <c r="O36" s="6">
        <f>séries!O28/séries!O4</f>
        <v>0.008982829405282758</v>
      </c>
      <c r="P36" s="6">
        <f>séries!P28/séries!P4</f>
        <v>0.00940485123388613</v>
      </c>
      <c r="Q36" s="6">
        <f>séries!Q28/séries!Q4</f>
        <v>0.0108588653922023</v>
      </c>
      <c r="R36" s="6">
        <f>séries!R28/séries!R4</f>
        <v>0.011035524811380891</v>
      </c>
      <c r="S36" s="6">
        <f>séries!S28/séries!S4</f>
        <v>0.011131858446738271</v>
      </c>
      <c r="T36" s="6">
        <f>séries!T28/séries!T4</f>
        <v>0.011664260016823714</v>
      </c>
      <c r="U36" s="6">
        <f>séries!U28/séries!U4</f>
        <v>0.011941947038959528</v>
      </c>
      <c r="V36" s="6">
        <f>séries!V28/séries!V4</f>
        <v>0.012581279935233433</v>
      </c>
      <c r="W36" s="6">
        <f>séries!W28/séries!W4</f>
        <v>0.013673475033034654</v>
      </c>
      <c r="X36" s="6">
        <f>séries!X28/séries!X4</f>
        <v>0.013859335624284076</v>
      </c>
      <c r="Y36" s="6">
        <f>séries!Y28/séries!Y4</f>
        <v>0.014366734522926713</v>
      </c>
      <c r="Z36" s="6">
        <f>séries!Z28/séries!Z4</f>
        <v>0.014688745524555836</v>
      </c>
      <c r="AA36" s="6">
        <f>séries!AA28/séries!AA4</f>
        <v>0.015149465710807518</v>
      </c>
      <c r="AB36" s="6">
        <f>séries!AB28/séries!AB4</f>
        <v>0.01596348033749529</v>
      </c>
      <c r="AC36" s="6">
        <f>séries!AC28/séries!AC4</f>
        <v>0.017026521943632984</v>
      </c>
      <c r="AD36" s="6">
        <f>séries!AD28/séries!AD4</f>
        <v>0.016865303894894823</v>
      </c>
      <c r="AE36" s="6">
        <f>séries!AE28/séries!AE4</f>
        <v>0.016975816016946685</v>
      </c>
      <c r="AF36" s="6">
        <f>séries!AF28/séries!AF4</f>
        <v>0.017200412149865122</v>
      </c>
      <c r="AG36" s="6">
        <f>séries!AG28/séries!AG4</f>
        <v>0.018559109575543187</v>
      </c>
      <c r="AH36" s="6">
        <f>séries!AH28/séries!AH4</f>
        <v>0.019274129589305463</v>
      </c>
      <c r="AI36" s="6">
        <f>séries!AI28/séries!AI4</f>
        <v>0.021252716035813628</v>
      </c>
      <c r="AJ36" s="6">
        <f>séries!AJ28/séries!AJ4</f>
        <v>0.02393931602910967</v>
      </c>
      <c r="AK36" s="6">
        <f>séries!AK28/séries!AK4</f>
        <v>0.025259774354162226</v>
      </c>
      <c r="AL36" s="6">
        <f>séries!AL28/séries!AL4</f>
        <v>0.030137811334160283</v>
      </c>
      <c r="AM36" s="6">
        <f>séries!AM28/séries!AM4</f>
        <v>0.036074852969306084</v>
      </c>
      <c r="AN36" s="6">
        <f>séries!AN28/séries!AN4</f>
        <v>0.03971151873291909</v>
      </c>
      <c r="AO36" s="6">
        <f>séries!AO28/séries!AO4</f>
        <v>0.04156324892404032</v>
      </c>
      <c r="AP36" s="6">
        <f>séries!AP28/séries!AP4</f>
        <v>0.053262481810383636</v>
      </c>
      <c r="AQ36" s="6">
        <f>séries!AQ28/séries!AQ4</f>
        <v>0.04719046120355905</v>
      </c>
      <c r="AR36" s="6">
        <f>séries!AR28/séries!AR4</f>
        <v>0.05544925371020474</v>
      </c>
      <c r="AS36" s="6">
        <f>séries!AS28/séries!AS4</f>
        <v>0.06589899543650886</v>
      </c>
      <c r="AT36" s="6">
        <f>séries!AT28/séries!AT4</f>
        <v>0.0639026815920628</v>
      </c>
      <c r="AU36" s="6">
        <f>séries!AU28/séries!AU4</f>
        <v>0.06554211095719241</v>
      </c>
      <c r="AV36" s="6">
        <f>séries!AV28/séries!AV4</f>
        <v>0.06283335329102303</v>
      </c>
      <c r="AW36" s="6">
        <f>séries!AW28/séries!AW4</f>
        <v>0.05773764532479552</v>
      </c>
      <c r="AX36" s="6">
        <f>séries!AX28/séries!AX4</f>
        <v>0.06459848478387213</v>
      </c>
      <c r="AY36" s="6">
        <f>séries!AY28/séries!AY4</f>
        <v>0.06183048372595397</v>
      </c>
      <c r="AZ36" s="6">
        <f>séries!AZ28/séries!AZ4</f>
        <v>0.05989839635992511</v>
      </c>
      <c r="BA36" s="6">
        <f>séries!BA28/séries!BA4</f>
        <v>0.05871357967263791</v>
      </c>
      <c r="BB36" s="6">
        <f>séries!BB28/séries!BB4</f>
        <v>0.04921745731270739</v>
      </c>
      <c r="BC36" s="6">
        <f>séries!BC28/séries!BC4</f>
        <v>0.05629829404856953</v>
      </c>
      <c r="BD36" s="6">
        <f>séries!BD28/séries!BD4</f>
        <v>0.05783088023443164</v>
      </c>
      <c r="BE36" s="6">
        <f>séries!BE28/séries!BE4</f>
        <v>0.06275487177441366</v>
      </c>
      <c r="BF36" s="6">
        <f>séries!BF28/séries!BF4</f>
        <v>0.05177092893145105</v>
      </c>
      <c r="BG36" s="6">
        <f>séries!BG28/séries!BG4</f>
        <v>0.050274955605959154</v>
      </c>
      <c r="BH36" s="6">
        <f>séries!BH28/séries!BH4</f>
        <v>0.046685505874348485</v>
      </c>
      <c r="BI36" s="6">
        <f>séries!BI28/séries!BI4</f>
        <v>0.045848292015812045</v>
      </c>
      <c r="BJ36" s="6">
        <f>séries!BJ28/séries!BJ4</f>
        <v>0.04916882656228462</v>
      </c>
      <c r="BK36" s="6">
        <f>séries!BK28/séries!BK4</f>
        <v>0.05697985437707674</v>
      </c>
      <c r="BL36" s="6">
        <f>séries!BL28/séries!BL4</f>
        <v>0.04555662604697638</v>
      </c>
      <c r="BM36" s="6">
        <f>séries!BM28/séries!BM4</f>
        <v>0.044732047759250014</v>
      </c>
      <c r="BN36" s="6">
        <f>séries!BN28/séries!BN4</f>
        <v>0.045486826279182054</v>
      </c>
      <c r="BO36" s="6">
        <f>séries!BO28/séries!BO4</f>
        <v>0.047596877849943715</v>
      </c>
      <c r="BP36" s="6">
        <f>séries!BP28/séries!BP4</f>
        <v>0.048787109995850404</v>
      </c>
      <c r="BQ36" s="6">
        <f>séries!BQ28/séries!BQ4</f>
        <v>0.04717951512051145</v>
      </c>
      <c r="BR36" s="6">
        <f>séries!BR28/séries!BR4</f>
        <v>0.04891375363109606</v>
      </c>
      <c r="BS36" s="6">
        <f>séries!BS28/séries!BS4</f>
        <v>0.036651052858672366</v>
      </c>
      <c r="BT36" s="6">
        <f>séries!BT28/séries!BT4</f>
        <v>0.0363298685360913</v>
      </c>
      <c r="BU36" s="6">
        <f>séries!BU28/séries!BU4</f>
        <v>0.032365706227202085</v>
      </c>
      <c r="BV36" s="6">
        <f>séries!BV28/séries!BV4</f>
        <v>0.03516142924640429</v>
      </c>
    </row>
    <row r="37" spans="1:74" ht="12.75">
      <c r="A37" t="s">
        <v>127</v>
      </c>
      <c r="B37" t="s">
        <v>128</v>
      </c>
      <c r="C37" t="s">
        <v>101</v>
      </c>
      <c r="D37" s="6">
        <f>séries!D44/séries!D2</f>
        <v>0.28997198434302296</v>
      </c>
      <c r="E37" s="6">
        <f>séries!E44/séries!E2</f>
        <v>0.2706850796977739</v>
      </c>
      <c r="F37" s="6">
        <f>séries!F44/séries!F2</f>
        <v>0.26016249694191573</v>
      </c>
      <c r="G37" s="6">
        <f>séries!G44/séries!G2</f>
        <v>0.24788514632799558</v>
      </c>
      <c r="H37" s="6">
        <f>séries!H44/séries!H2</f>
        <v>0.24781806874959794</v>
      </c>
      <c r="I37" s="6">
        <f>séries!I44/séries!I2</f>
        <v>0.2313900446137651</v>
      </c>
      <c r="J37" s="6">
        <f>séries!J44/séries!J2</f>
        <v>0.22983808859371743</v>
      </c>
      <c r="K37" s="6">
        <f>séries!K44/séries!K2</f>
        <v>0.2334903007023352</v>
      </c>
      <c r="L37" s="6">
        <f>séries!L44/séries!L2</f>
        <v>0.2488893951475111</v>
      </c>
      <c r="M37" s="6">
        <f>séries!M44/séries!M2</f>
        <v>0.2513884180355657</v>
      </c>
      <c r="N37" s="6">
        <f>séries!N44/séries!N2</f>
        <v>0.2536094786835658</v>
      </c>
      <c r="O37" s="6">
        <f>séries!O44/séries!O2</f>
        <v>0.24637638157406722</v>
      </c>
      <c r="P37" s="6">
        <f>séries!P44/séries!P2</f>
        <v>0.25484584363210616</v>
      </c>
      <c r="Q37" s="6">
        <f>séries!Q44/séries!Q2</f>
        <v>0.2602141007241044</v>
      </c>
      <c r="R37" s="6">
        <f>séries!R44/séries!R2</f>
        <v>0.25834450941473097</v>
      </c>
      <c r="S37" s="6">
        <f>séries!S44/séries!S2</f>
        <v>0.2528720717527391</v>
      </c>
      <c r="T37" s="6">
        <f>séries!T44/séries!T2</f>
        <v>0.24778254400037197</v>
      </c>
      <c r="U37" s="6">
        <f>séries!U44/séries!U2</f>
        <v>0.2503881049199349</v>
      </c>
      <c r="V37" s="6">
        <f>séries!V44/séries!V2</f>
        <v>0.25369976758506985</v>
      </c>
      <c r="W37" s="6">
        <f>séries!W44/séries!W2</f>
        <v>0.24434439479802383</v>
      </c>
      <c r="X37" s="6">
        <f>séries!X44/séries!X2</f>
        <v>0.24938257978172987</v>
      </c>
      <c r="Y37" s="6">
        <f>séries!Y44/séries!Y2</f>
        <v>0.2424515136549868</v>
      </c>
      <c r="Z37" s="6">
        <f>séries!Z44/séries!Z2</f>
        <v>0.24102634879661242</v>
      </c>
      <c r="AA37" s="6">
        <f>séries!AA44/séries!AA2</f>
        <v>0.2437079403213257</v>
      </c>
      <c r="AB37" s="6">
        <f>séries!AB44/séries!AB2</f>
        <v>0.23804516438696033</v>
      </c>
      <c r="AC37" s="6">
        <f>séries!AC44/séries!AC2</f>
        <v>0.2390213685379004</v>
      </c>
      <c r="AD37" s="6">
        <f>séries!AD44/séries!AD2</f>
        <v>0.21859499032358864</v>
      </c>
      <c r="AE37" s="6">
        <f>séries!AE44/séries!AE2</f>
        <v>0.2187660017018058</v>
      </c>
      <c r="AF37" s="6">
        <f>séries!AF44/séries!AF2</f>
        <v>0.21249530363251665</v>
      </c>
      <c r="AG37" s="6">
        <f>séries!AG44/séries!AG2</f>
        <v>0.21028436950272955</v>
      </c>
      <c r="AH37" s="6">
        <f>séries!AH44/séries!AH2</f>
        <v>0.20814566662075168</v>
      </c>
      <c r="AI37" s="6">
        <f>séries!AI44/séries!AI2</f>
        <v>0.22092575542743495</v>
      </c>
      <c r="AJ37" s="6">
        <f>séries!AJ44/séries!AJ2</f>
        <v>0.21643265553731847</v>
      </c>
      <c r="AK37" s="6">
        <f>séries!AK44/séries!AK2</f>
        <v>0.21678960644428383</v>
      </c>
      <c r="AL37" s="6">
        <f>séries!AL44/séries!AL2</f>
        <v>0.20627979624883544</v>
      </c>
      <c r="AM37" s="6">
        <f>séries!AM44/séries!AM2</f>
        <v>0.20022707695032266</v>
      </c>
      <c r="AN37" s="6">
        <f>séries!AN44/séries!AN2</f>
        <v>0.20385111694406738</v>
      </c>
      <c r="AO37" s="6">
        <f>séries!AO44/séries!AO2</f>
        <v>0.20332983060757812</v>
      </c>
      <c r="AP37" s="6">
        <f>séries!AP44/séries!AP2</f>
        <v>0.2089897572561185</v>
      </c>
      <c r="AQ37" s="6">
        <f>séries!AQ44/séries!AQ2</f>
        <v>0.2145439446390778</v>
      </c>
      <c r="AR37" s="6">
        <f>séries!AR44/séries!AR2</f>
        <v>0.22218371978340667</v>
      </c>
      <c r="AS37" s="6">
        <f>séries!AS44/séries!AS2</f>
        <v>0.22794230355674716</v>
      </c>
      <c r="AT37" s="6">
        <f>séries!AT44/séries!AT2</f>
        <v>0.2298660121581627</v>
      </c>
      <c r="AU37" s="6">
        <f>séries!AU44/séries!AU2</f>
        <v>0.21834140150884773</v>
      </c>
      <c r="AV37" s="6">
        <f>séries!AV44/séries!AV2</f>
        <v>0.20331904218920113</v>
      </c>
      <c r="AW37" s="6">
        <f>séries!AW44/séries!AW2</f>
        <v>0.20115269990507054</v>
      </c>
      <c r="AX37" s="6">
        <f>séries!AX44/séries!AX2</f>
        <v>0.19807056275776067</v>
      </c>
      <c r="AY37" s="6">
        <f>séries!AY44/séries!AY2</f>
        <v>0.20065779596738922</v>
      </c>
      <c r="AZ37" s="6">
        <f>séries!AZ44/séries!AZ2</f>
        <v>0.19402242010071968</v>
      </c>
      <c r="BA37" s="6">
        <f>séries!BA44/séries!BA2</f>
        <v>0.19876741098021475</v>
      </c>
      <c r="BB37" s="6">
        <f>séries!BB44/séries!BB2</f>
        <v>0.20974100306374163</v>
      </c>
      <c r="BC37" s="6">
        <f>séries!BC44/séries!BC2</f>
        <v>0.21944634114655429</v>
      </c>
      <c r="BD37" s="6">
        <f>séries!BD44/séries!BD2</f>
        <v>0.221211086490052</v>
      </c>
      <c r="BE37" s="6">
        <f>séries!BE44/séries!BE2</f>
        <v>0.21068117895346505</v>
      </c>
      <c r="BF37" s="6">
        <f>séries!BF44/séries!BF2</f>
        <v>0.2044169563259641</v>
      </c>
      <c r="BG37" s="6">
        <f>séries!BG44/séries!BG2</f>
        <v>0.20595659824128132</v>
      </c>
      <c r="BH37" s="6">
        <f>séries!BH44/séries!BH2</f>
        <v>0.2092715037640825</v>
      </c>
      <c r="BI37" s="6">
        <f>séries!BI44/séries!BI2</f>
        <v>0.21545340829184725</v>
      </c>
      <c r="BJ37" s="6">
        <f>séries!BJ44/séries!BJ2</f>
        <v>0.22678215621225095</v>
      </c>
      <c r="BK37" s="6">
        <f>séries!BK44/séries!BK2</f>
        <v>0.23388115542909585</v>
      </c>
      <c r="BL37" s="6">
        <f>séries!BL44/séries!BL2</f>
        <v>0.2157959062631292</v>
      </c>
      <c r="BM37" s="6">
        <f>séries!BM44/séries!BM2</f>
        <v>0.2212248805155347</v>
      </c>
      <c r="BN37" s="6">
        <f>séries!BN44/séries!BN2</f>
        <v>0.22748824403301732</v>
      </c>
      <c r="BO37" s="6">
        <f>séries!BO44/séries!BO2</f>
        <v>0.22695065932790315</v>
      </c>
      <c r="BP37" s="6">
        <f>séries!BP44/séries!BP2</f>
        <v>0.2261680591346494</v>
      </c>
      <c r="BQ37" s="6">
        <f>séries!BQ44/séries!BQ2</f>
        <v>0.2279875159088961</v>
      </c>
      <c r="BR37" s="6">
        <f>séries!BR44/séries!BR2</f>
        <v>0.22830675154869814</v>
      </c>
      <c r="BS37" s="6">
        <f>séries!BS44/séries!BS2</f>
        <v>0.2320282616979447</v>
      </c>
      <c r="BT37" s="6">
        <f>séries!BT44/séries!BT2</f>
        <v>0.2378602992944712</v>
      </c>
      <c r="BU37" s="6">
        <f>séries!BU44/séries!BU2</f>
        <v>0.2425380687174327</v>
      </c>
      <c r="BV37" s="6">
        <f>séries!BV44/séries!BV2</f>
        <v>0.24491855246101982</v>
      </c>
    </row>
    <row r="38" spans="1:74" ht="12.75">
      <c r="A38" t="s">
        <v>127</v>
      </c>
      <c r="B38" t="s">
        <v>128</v>
      </c>
      <c r="C38" t="s">
        <v>102</v>
      </c>
      <c r="D38" s="6">
        <f>séries!D45/séries!D3</f>
        <v>0.05884365378036264</v>
      </c>
      <c r="E38" s="6">
        <f>séries!E45/séries!E3</f>
        <v>0.06794983960338291</v>
      </c>
      <c r="F38" s="6">
        <f>séries!F45/séries!F3</f>
        <v>0.06570155902004454</v>
      </c>
      <c r="G38" s="6">
        <f>séries!G45/séries!G3</f>
        <v>0.08015422077922078</v>
      </c>
      <c r="H38" s="6">
        <f>séries!H45/séries!H3</f>
        <v>0.06990580069410014</v>
      </c>
      <c r="I38" s="6">
        <f>séries!I45/séries!I3</f>
        <v>0.07483951777047126</v>
      </c>
      <c r="J38" s="6">
        <f>séries!J45/séries!J3</f>
        <v>0.07735130383826545</v>
      </c>
      <c r="K38" s="6">
        <f>séries!K45/séries!K3</f>
        <v>0.07937806873977087</v>
      </c>
      <c r="L38" s="6">
        <f>séries!L45/séries!L3</f>
        <v>0.07873420455772763</v>
      </c>
      <c r="M38" s="6">
        <f>séries!M45/séries!M3</f>
        <v>0.07565992760660369</v>
      </c>
      <c r="N38" s="6">
        <f>séries!N45/séries!N3</f>
        <v>0.08007876599934362</v>
      </c>
      <c r="O38" s="6">
        <f>séries!O45/séries!O3</f>
        <v>0.0844347690872337</v>
      </c>
      <c r="P38" s="6">
        <f>séries!P45/séries!P3</f>
        <v>0.0870234347674012</v>
      </c>
      <c r="Q38" s="6">
        <f>séries!Q45/séries!Q3</f>
        <v>0.09088503770339992</v>
      </c>
      <c r="R38" s="6">
        <f>séries!R45/séries!R3</f>
        <v>0.10241677526359436</v>
      </c>
      <c r="S38" s="6">
        <f>séries!S45/séries!S3</f>
        <v>0.10885224907955819</v>
      </c>
      <c r="T38" s="6">
        <f>séries!T45/séries!T3</f>
        <v>0.107076127054089</v>
      </c>
      <c r="U38" s="6">
        <f>séries!U45/séries!U3</f>
        <v>0.1099415726327996</v>
      </c>
      <c r="V38" s="6">
        <f>séries!V45/séries!V3</f>
        <v>0.10911450939033789</v>
      </c>
      <c r="W38" s="6">
        <f>séries!W45/séries!W3</f>
        <v>0.10663097617998847</v>
      </c>
      <c r="X38" s="6">
        <f>séries!X45/séries!X3</f>
        <v>0.09184260033444816</v>
      </c>
      <c r="Y38" s="6">
        <f>séries!Y45/séries!Y3</f>
        <v>0.10128193261754904</v>
      </c>
      <c r="Z38" s="6">
        <f>séries!Z45/séries!Z3</f>
        <v>0.08834502021602829</v>
      </c>
      <c r="AA38" s="6">
        <f>séries!AA45/séries!AA3</f>
        <v>0.09796274439369837</v>
      </c>
      <c r="AB38" s="6">
        <f>séries!AB45/séries!AB3</f>
        <v>0.09518639160332971</v>
      </c>
      <c r="AC38" s="6">
        <f>séries!AC45/séries!AC3</f>
        <v>0.0894999900831036</v>
      </c>
      <c r="AD38" s="6">
        <f>séries!AD45/séries!AD3</f>
        <v>0.08952772867340925</v>
      </c>
      <c r="AE38" s="6">
        <f>séries!AE45/séries!AE3</f>
        <v>0.07769312470206485</v>
      </c>
      <c r="AF38" s="6">
        <f>séries!AF45/séries!AF3</f>
        <v>0.09602410042964554</v>
      </c>
      <c r="AG38" s="6">
        <f>séries!AG45/séries!AG3</f>
        <v>0.09560825164041478</v>
      </c>
      <c r="AH38" s="6">
        <f>séries!AH45/séries!AH3</f>
        <v>0.10212325430334523</v>
      </c>
      <c r="AI38" s="6">
        <f>séries!AI45/séries!AI3</f>
        <v>0.08658803548879809</v>
      </c>
      <c r="AJ38" s="6">
        <f>séries!AJ45/séries!AJ3</f>
        <v>0.08671015382360217</v>
      </c>
      <c r="AK38" s="6">
        <f>séries!AK45/séries!AK3</f>
        <v>0.08526018403068232</v>
      </c>
      <c r="AL38" s="6">
        <f>séries!AL45/séries!AL3</f>
        <v>0.080470892846051</v>
      </c>
      <c r="AM38" s="6">
        <f>séries!AM45/séries!AM3</f>
        <v>0.09037586128262194</v>
      </c>
      <c r="AN38" s="6">
        <f>séries!AN45/séries!AN3</f>
        <v>0.0904457088667615</v>
      </c>
      <c r="AO38" s="6">
        <f>séries!AO45/séries!AO3</f>
        <v>0.0963184635305979</v>
      </c>
      <c r="AP38" s="6">
        <f>séries!AP45/séries!AP3</f>
        <v>0.10281934411191378</v>
      </c>
      <c r="AQ38" s="6">
        <f>séries!AQ45/séries!AQ3</f>
        <v>0.10821865086009136</v>
      </c>
      <c r="AR38" s="6">
        <f>séries!AR45/séries!AR3</f>
        <v>0.09529255667059108</v>
      </c>
      <c r="AS38" s="6">
        <f>séries!AS45/séries!AS3</f>
        <v>0.10771794799771542</v>
      </c>
      <c r="AT38" s="6">
        <f>séries!AT45/séries!AT3</f>
        <v>0.11807920025084383</v>
      </c>
      <c r="AU38" s="6">
        <f>séries!AU45/séries!AU3</f>
        <v>0.11141672355073388</v>
      </c>
      <c r="AV38" s="6">
        <f>séries!AV45/séries!AV3</f>
        <v>0.10248946045219978</v>
      </c>
      <c r="AW38" s="6">
        <f>séries!AW45/séries!AW3</f>
        <v>0.08386848122164757</v>
      </c>
      <c r="AX38" s="6">
        <f>séries!AX45/séries!AX3</f>
        <v>0.11185889002582468</v>
      </c>
      <c r="AY38" s="6">
        <f>séries!AY45/séries!AY3</f>
        <v>0.1217532743864958</v>
      </c>
      <c r="AZ38" s="6">
        <f>séries!AZ45/séries!AZ3</f>
        <v>0.143869527605277</v>
      </c>
      <c r="BA38" s="6">
        <f>séries!BA45/séries!BA3</f>
        <v>0.16942956192877404</v>
      </c>
      <c r="BB38" s="6">
        <f>séries!BB45/séries!BB3</f>
        <v>0.1751663010340162</v>
      </c>
      <c r="BC38" s="6">
        <f>séries!BC45/séries!BC3</f>
        <v>0.17690986981380538</v>
      </c>
      <c r="BD38" s="6">
        <f>séries!BD45/séries!BD3</f>
        <v>0.18038386951634575</v>
      </c>
      <c r="BE38" s="6">
        <f>séries!BE45/séries!BE3</f>
        <v>0.16387321745353767</v>
      </c>
      <c r="BF38" s="6">
        <f>séries!BF45/séries!BF3</f>
        <v>0.18806134073500627</v>
      </c>
      <c r="BG38" s="6">
        <f>séries!BG45/séries!BG3</f>
        <v>0.18222212585734626</v>
      </c>
      <c r="BH38" s="6">
        <f>séries!BH45/séries!BH3</f>
        <v>0.17604520869942264</v>
      </c>
      <c r="BI38" s="6">
        <f>séries!BI45/séries!BI3</f>
        <v>0.20219159954358554</v>
      </c>
      <c r="BJ38" s="6">
        <f>séries!BJ45/séries!BJ3</f>
        <v>0.1853482187307344</v>
      </c>
      <c r="BK38" s="6">
        <f>séries!BK45/séries!BK3</f>
        <v>0.21159866543711683</v>
      </c>
      <c r="BL38" s="6">
        <f>séries!BL45/séries!BL3</f>
        <v>0.18089946348239433</v>
      </c>
      <c r="BM38" s="6">
        <f>séries!BM45/séries!BM3</f>
        <v>0.14434576541459956</v>
      </c>
      <c r="BN38" s="6">
        <f>séries!BN45/séries!BN3</f>
        <v>0.17727205690494288</v>
      </c>
      <c r="BO38" s="6">
        <f>séries!BO45/séries!BO3</f>
        <v>0.20668241955184183</v>
      </c>
      <c r="BP38" s="6">
        <f>séries!BP45/séries!BP3</f>
        <v>0.16065815430640162</v>
      </c>
      <c r="BQ38" s="6">
        <f>séries!BQ45/séries!BQ3</f>
        <v>0.18641085790884718</v>
      </c>
      <c r="BR38" s="6">
        <f>séries!BR45/séries!BR3</f>
        <v>0.2000310623317457</v>
      </c>
      <c r="BS38" s="6">
        <f>séries!BS45/séries!BS3</f>
        <v>0.21939117326857047</v>
      </c>
      <c r="BT38" s="6">
        <f>séries!BT45/séries!BT3</f>
        <v>0.26654726502658377</v>
      </c>
      <c r="BU38" s="6">
        <f>séries!BU45/séries!BU3</f>
        <v>0.26286535098675995</v>
      </c>
      <c r="BV38" s="6">
        <f>séries!BV45/séries!BV3</f>
        <v>0.30244270173491505</v>
      </c>
    </row>
    <row r="39" spans="1:74" ht="12.75">
      <c r="A39" t="s">
        <v>127</v>
      </c>
      <c r="B39" t="s">
        <v>128</v>
      </c>
      <c r="C39" t="s">
        <v>103</v>
      </c>
      <c r="D39" s="6">
        <f>séries!D46/séries!D4</f>
        <v>0.2772853601742658</v>
      </c>
      <c r="E39" s="6">
        <f>séries!E46/séries!E4</f>
        <v>0.25957820738137083</v>
      </c>
      <c r="F39" s="6">
        <f>séries!F46/séries!F4</f>
        <v>0.2495344053169087</v>
      </c>
      <c r="G39" s="6">
        <f>séries!G46/séries!G4</f>
        <v>0.23922788495779132</v>
      </c>
      <c r="H39" s="6">
        <f>séries!H46/séries!H4</f>
        <v>0.23697856358931504</v>
      </c>
      <c r="I39" s="6">
        <f>séries!I46/séries!I4</f>
        <v>0.22196886895564014</v>
      </c>
      <c r="J39" s="6">
        <f>séries!J46/séries!J4</f>
        <v>0.22095652544903793</v>
      </c>
      <c r="K39" s="6">
        <f>séries!K46/séries!K4</f>
        <v>0.22491538543263462</v>
      </c>
      <c r="L39" s="6">
        <f>séries!L46/séries!L4</f>
        <v>0.23836685078444864</v>
      </c>
      <c r="M39" s="6">
        <f>séries!M46/séries!M4</f>
        <v>0.23992002857768407</v>
      </c>
      <c r="N39" s="6">
        <f>séries!N46/séries!N4</f>
        <v>0.24255757202054673</v>
      </c>
      <c r="O39" s="6">
        <f>séries!O46/séries!O4</f>
        <v>0.23669197543205459</v>
      </c>
      <c r="P39" s="6">
        <f>séries!P46/séries!P4</f>
        <v>0.24473269313458507</v>
      </c>
      <c r="Q39" s="6">
        <f>séries!Q46/séries!Q4</f>
        <v>0.25040888320303967</v>
      </c>
      <c r="R39" s="6">
        <f>séries!R46/séries!R4</f>
        <v>0.24946626778685785</v>
      </c>
      <c r="S39" s="6">
        <f>séries!S46/séries!S4</f>
        <v>0.24480826972200231</v>
      </c>
      <c r="T39" s="6">
        <f>séries!T46/séries!T4</f>
        <v>0.2397352045835034</v>
      </c>
      <c r="U39" s="6">
        <f>séries!U46/séries!U4</f>
        <v>0.24241088505685982</v>
      </c>
      <c r="V39" s="6">
        <f>séries!V46/séries!V4</f>
        <v>0.24535952697943988</v>
      </c>
      <c r="W39" s="6">
        <f>séries!W46/séries!W4</f>
        <v>0.23569615351061046</v>
      </c>
      <c r="X39" s="6">
        <f>séries!X46/séries!X4</f>
        <v>0.23833218785796106</v>
      </c>
      <c r="Y39" s="6">
        <f>séries!Y46/séries!Y4</f>
        <v>0.2326802368509143</v>
      </c>
      <c r="Z39" s="6">
        <f>séries!Z46/séries!Z4</f>
        <v>0.23002516381814497</v>
      </c>
      <c r="AA39" s="6">
        <f>séries!AA46/séries!AA4</f>
        <v>0.23293694085463515</v>
      </c>
      <c r="AB39" s="6">
        <f>séries!AB46/séries!AB4</f>
        <v>0.22667288417193177</v>
      </c>
      <c r="AC39" s="6">
        <f>séries!AC46/séries!AC4</f>
        <v>0.22543561981549795</v>
      </c>
      <c r="AD39" s="6">
        <f>séries!AD46/séries!AD4</f>
        <v>0.2078716522604515</v>
      </c>
      <c r="AE39" s="6">
        <f>séries!AE46/séries!AE4</f>
        <v>0.20706555741909888</v>
      </c>
      <c r="AF39" s="6">
        <f>séries!AF46/séries!AF4</f>
        <v>0.20401296096432314</v>
      </c>
      <c r="AG39" s="6">
        <f>séries!AG46/séries!AG4</f>
        <v>0.20228326068113558</v>
      </c>
      <c r="AH39" s="6">
        <f>séries!AH46/séries!AH4</f>
        <v>0.2005819552363662</v>
      </c>
      <c r="AI39" s="6">
        <f>séries!AI46/séries!AI4</f>
        <v>0.21062699211187108</v>
      </c>
      <c r="AJ39" s="6">
        <f>séries!AJ46/séries!AJ4</f>
        <v>0.2058959774581983</v>
      </c>
      <c r="AK39" s="6">
        <f>séries!AK46/séries!AK4</f>
        <v>0.20589831463188876</v>
      </c>
      <c r="AL39" s="6">
        <f>séries!AL46/séries!AL4</f>
        <v>0.19496266078037996</v>
      </c>
      <c r="AM39" s="6">
        <f>séries!AM46/séries!AM4</f>
        <v>0.18997443295858354</v>
      </c>
      <c r="AN39" s="6">
        <f>séries!AN46/séries!AN4</f>
        <v>0.1930658975970667</v>
      </c>
      <c r="AO39" s="6">
        <f>séries!AO46/séries!AO4</f>
        <v>0.19343370367568805</v>
      </c>
      <c r="AP39" s="6">
        <f>séries!AP46/séries!AP4</f>
        <v>0.1993843464586738</v>
      </c>
      <c r="AQ39" s="6">
        <f>séries!AQ46/séries!AQ4</f>
        <v>0.20490742800881387</v>
      </c>
      <c r="AR39" s="6">
        <f>séries!AR46/séries!AR4</f>
        <v>0.2098546713154608</v>
      </c>
      <c r="AS39" s="6">
        <f>séries!AS46/séries!AS4</f>
        <v>0.21695720830897253</v>
      </c>
      <c r="AT39" s="6">
        <f>séries!AT46/séries!AT4</f>
        <v>0.21986007276031555</v>
      </c>
      <c r="AU39" s="6">
        <f>séries!AU46/séries!AU4</f>
        <v>0.2089864387427992</v>
      </c>
      <c r="AV39" s="6">
        <f>séries!AV46/séries!AV4</f>
        <v>0.19370757993054724</v>
      </c>
      <c r="AW39" s="6">
        <f>séries!AW46/séries!AW4</f>
        <v>0.1905608984836348</v>
      </c>
      <c r="AX39" s="6">
        <f>séries!AX46/séries!AX4</f>
        <v>0.1913338068891404</v>
      </c>
      <c r="AY39" s="6">
        <f>séries!AY46/séries!AY4</f>
        <v>0.19439066874074717</v>
      </c>
      <c r="AZ39" s="6">
        <f>séries!AZ46/séries!AZ4</f>
        <v>0.19027095748402445</v>
      </c>
      <c r="BA39" s="6">
        <f>séries!BA46/séries!BA4</f>
        <v>0.1966635354437721</v>
      </c>
      <c r="BB39" s="6">
        <f>séries!BB46/séries!BB4</f>
        <v>0.20716047289658981</v>
      </c>
      <c r="BC39" s="6">
        <f>séries!BC46/séries!BC4</f>
        <v>0.21598893130645413</v>
      </c>
      <c r="BD39" s="6">
        <f>séries!BD46/séries!BD4</f>
        <v>0.21812964189800552</v>
      </c>
      <c r="BE39" s="6">
        <f>séries!BE46/séries!BE4</f>
        <v>0.20715732503184875</v>
      </c>
      <c r="BF39" s="6">
        <f>séries!BF46/séries!BF4</f>
        <v>0.20325502159096878</v>
      </c>
      <c r="BG39" s="6">
        <f>séries!BG46/séries!BG4</f>
        <v>0.2042020089679275</v>
      </c>
      <c r="BH39" s="6">
        <f>séries!BH46/séries!BH4</f>
        <v>0.20687152012707555</v>
      </c>
      <c r="BI39" s="6">
        <f>séries!BI46/séries!BI4</f>
        <v>0.2144858827013366</v>
      </c>
      <c r="BJ39" s="6">
        <f>séries!BJ46/séries!BJ4</f>
        <v>0.223788174374615</v>
      </c>
      <c r="BK39" s="6">
        <f>séries!BK46/séries!BK4</f>
        <v>0.23234519618681718</v>
      </c>
      <c r="BL39" s="6">
        <f>séries!BL46/séries!BL4</f>
        <v>0.21321854854164057</v>
      </c>
      <c r="BM39" s="6">
        <f>séries!BM46/séries!BM4</f>
        <v>0.21491025812442982</v>
      </c>
      <c r="BN39" s="6">
        <f>séries!BN46/séries!BN4</f>
        <v>0.22358759015028123</v>
      </c>
      <c r="BO39" s="6">
        <f>séries!BO46/séries!BO4</f>
        <v>0.22540525231298583</v>
      </c>
      <c r="BP39" s="6">
        <f>séries!BP46/séries!BP4</f>
        <v>0.22098925908107023</v>
      </c>
      <c r="BQ39" s="6">
        <f>séries!BQ46/séries!BQ4</f>
        <v>0.22463492201716534</v>
      </c>
      <c r="BR39" s="6">
        <f>séries!BR46/séries!BR4</f>
        <v>0.22606545301716927</v>
      </c>
      <c r="BS39" s="6">
        <f>séries!BS46/séries!BS4</f>
        <v>0.2310540027365861</v>
      </c>
      <c r="BT39" s="6">
        <f>séries!BT46/séries!BT4</f>
        <v>0.23986349905535811</v>
      </c>
      <c r="BU39" s="6">
        <f>séries!BU46/séries!BU4</f>
        <v>0.24402499886094156</v>
      </c>
      <c r="BV39" s="6">
        <f>séries!BV46/séries!BV4</f>
        <v>0.248949385625365</v>
      </c>
    </row>
    <row r="40" spans="1:74" ht="12.75">
      <c r="A40" t="s">
        <v>129</v>
      </c>
      <c r="B40" t="s">
        <v>130</v>
      </c>
      <c r="C40" t="s">
        <v>101</v>
      </c>
      <c r="D40" s="6">
        <f>séries!D47/séries!D2</f>
        <v>0.05471994277653043</v>
      </c>
      <c r="E40" s="6">
        <f>séries!E47/séries!E2</f>
        <v>0.0534473724244012</v>
      </c>
      <c r="F40" s="6">
        <f>séries!F47/séries!F2</f>
        <v>0.07510655009463965</v>
      </c>
      <c r="G40" s="6">
        <f>séries!G47/séries!G2</f>
        <v>0.05840971838763114</v>
      </c>
      <c r="H40" s="6">
        <f>séries!H47/séries!H2</f>
        <v>0.02413526901550404</v>
      </c>
      <c r="I40" s="6">
        <f>séries!I47/séries!I2</f>
        <v>0.030307283573111434</v>
      </c>
      <c r="J40" s="6">
        <f>séries!J47/séries!J2</f>
        <v>0.03331551432014424</v>
      </c>
      <c r="K40" s="6">
        <f>séries!K47/séries!K2</f>
        <v>0.03559087767795439</v>
      </c>
      <c r="L40" s="6">
        <f>séries!L47/séries!L2</f>
        <v>0.03836570224399134</v>
      </c>
      <c r="M40" s="6">
        <f>séries!M47/séries!M2</f>
        <v>0.06597220081979843</v>
      </c>
      <c r="N40" s="6">
        <f>séries!N47/séries!N2</f>
        <v>0.01519692378098124</v>
      </c>
      <c r="O40" s="6">
        <f>séries!O47/séries!O2</f>
        <v>0.044348836634275406</v>
      </c>
      <c r="P40" s="6">
        <f>séries!P47/séries!P2</f>
        <v>0.02578917384029463</v>
      </c>
      <c r="Q40" s="6">
        <f>séries!Q47/séries!Q2</f>
        <v>0.028244544822511066</v>
      </c>
      <c r="R40" s="6">
        <f>séries!R47/séries!R2</f>
        <v>0.01838957137492624</v>
      </c>
      <c r="S40" s="6">
        <f>séries!S47/séries!S2</f>
        <v>0.028337774627026274</v>
      </c>
      <c r="T40" s="6">
        <f>séries!T47/séries!T2</f>
        <v>0.011555183557694543</v>
      </c>
      <c r="U40" s="6">
        <f>séries!U47/séries!U2</f>
        <v>0.020678337568019085</v>
      </c>
      <c r="V40" s="6">
        <f>séries!V47/séries!V2</f>
        <v>0.019345563258576507</v>
      </c>
      <c r="W40" s="6">
        <f>séries!W47/séries!W2</f>
        <v>0.006738593432141819</v>
      </c>
      <c r="X40" s="6">
        <f>séries!X47/séries!X2</f>
        <v>0.03761680723283394</v>
      </c>
      <c r="Y40" s="6">
        <f>séries!Y47/séries!Y2</f>
        <v>0.038422556926608425</v>
      </c>
      <c r="Z40" s="6">
        <f>séries!Z47/séries!Z2</f>
        <v>0.02229023564223391</v>
      </c>
      <c r="AA40" s="6">
        <f>séries!AA47/séries!AA2</f>
        <v>0.013517793035667972</v>
      </c>
      <c r="AB40" s="6">
        <f>séries!AB47/séries!AB2</f>
        <v>0.028250349549816933</v>
      </c>
      <c r="AC40" s="6">
        <f>séries!AC47/séries!AC2</f>
        <v>0.03859023152553123</v>
      </c>
      <c r="AD40" s="6">
        <f>séries!AD47/séries!AD2</f>
        <v>-0.01678732639572715</v>
      </c>
      <c r="AE40" s="6">
        <f>séries!AE47/séries!AE2</f>
        <v>0.0225803157795216</v>
      </c>
      <c r="AF40" s="6">
        <f>séries!AF47/séries!AF2</f>
        <v>0.025263490933538985</v>
      </c>
      <c r="AG40" s="6">
        <f>séries!AG47/séries!AG2</f>
        <v>0.005486279580146477</v>
      </c>
      <c r="AH40" s="6">
        <f>séries!AH47/séries!AH2</f>
        <v>0.016270021753311728</v>
      </c>
      <c r="AI40" s="6">
        <f>séries!AI47/séries!AI2</f>
        <v>0.017500470418138774</v>
      </c>
      <c r="AJ40" s="6">
        <f>séries!AJ47/séries!AJ2</f>
        <v>-0.011405941780898196</v>
      </c>
      <c r="AK40" s="6">
        <f>séries!AK47/séries!AK2</f>
        <v>0.006271371376684463</v>
      </c>
      <c r="AL40" s="6">
        <f>séries!AL47/séries!AL2</f>
        <v>-0.00687917082854132</v>
      </c>
      <c r="AM40" s="6">
        <f>séries!AM47/séries!AM2</f>
        <v>-0.004788762276106197</v>
      </c>
      <c r="AN40" s="6">
        <f>séries!AN47/séries!AN2</f>
        <v>-0.0025121517102648008</v>
      </c>
      <c r="AO40" s="6">
        <f>séries!AO47/séries!AO2</f>
        <v>0.007393747924112477</v>
      </c>
      <c r="AP40" s="6">
        <f>séries!AP47/séries!AP2</f>
        <v>0.0055416083995014674</v>
      </c>
      <c r="AQ40" s="6">
        <f>séries!AQ47/séries!AQ2</f>
        <v>0.0103231770983453</v>
      </c>
      <c r="AR40" s="6">
        <f>séries!AR47/séries!AR2</f>
        <v>0.01689993379278832</v>
      </c>
      <c r="AS40" s="6">
        <f>séries!AS47/séries!AS2</f>
        <v>0.015484291808510596</v>
      </c>
      <c r="AT40" s="6">
        <f>séries!AT47/séries!AT2</f>
        <v>0.0048767193631597434</v>
      </c>
      <c r="AU40" s="6">
        <f>séries!AU47/séries!AU2</f>
        <v>-0.004905303716365613</v>
      </c>
      <c r="AV40" s="6">
        <f>séries!AV47/séries!AV2</f>
        <v>-0.021475895805540667</v>
      </c>
      <c r="AW40" s="6">
        <f>séries!AW47/séries!AW2</f>
        <v>-0.004761638853097892</v>
      </c>
      <c r="AX40" s="6">
        <f>séries!AX47/séries!AX2</f>
        <v>0.0040387565995737874</v>
      </c>
      <c r="AY40" s="6">
        <f>séries!AY47/séries!AY2</f>
        <v>-0.00911743395930836</v>
      </c>
      <c r="AZ40" s="6">
        <f>séries!AZ47/séries!AZ2</f>
        <v>-0.001351338271379823</v>
      </c>
      <c r="BA40" s="6">
        <f>séries!BA47/séries!BA2</f>
        <v>0.010107395224252436</v>
      </c>
      <c r="BB40" s="6">
        <f>séries!BB47/séries!BB2</f>
        <v>0.006185467136901027</v>
      </c>
      <c r="BC40" s="6">
        <f>séries!BC47/séries!BC2</f>
        <v>0.01909569742157407</v>
      </c>
      <c r="BD40" s="6">
        <f>séries!BD47/séries!BD2</f>
        <v>0.00823416154457912</v>
      </c>
      <c r="BE40" s="6">
        <f>séries!BE47/séries!BE2</f>
        <v>0.002372887323245246</v>
      </c>
      <c r="BF40" s="6">
        <f>séries!BF47/séries!BF2</f>
        <v>-0.0002695437899156448</v>
      </c>
      <c r="BG40" s="6">
        <f>séries!BG47/séries!BG2</f>
        <v>0.004330160205658089</v>
      </c>
      <c r="BH40" s="6">
        <f>séries!BH47/séries!BH2</f>
        <v>0.01095427788837377</v>
      </c>
      <c r="BI40" s="6">
        <f>séries!BI47/séries!BI2</f>
        <v>0.015012672973522406</v>
      </c>
      <c r="BJ40" s="6">
        <f>séries!BJ47/séries!BJ2</f>
        <v>0.01910941788949469</v>
      </c>
      <c r="BK40" s="6">
        <f>séries!BK47/séries!BK2</f>
        <v>0.0075221111879671225</v>
      </c>
      <c r="BL40" s="6">
        <f>séries!BL47/séries!BL2</f>
        <v>-0.01717631223834351</v>
      </c>
      <c r="BM40" s="6">
        <f>séries!BM47/séries!BM2</f>
        <v>-0.005054864253954161</v>
      </c>
      <c r="BN40" s="6">
        <f>séries!BN47/séries!BN2</f>
        <v>0.014839886963858684</v>
      </c>
      <c r="BO40" s="6">
        <f>séries!BO47/séries!BO2</f>
        <v>0.002331994627084379</v>
      </c>
      <c r="BP40" s="6">
        <f>séries!BP47/séries!BP2</f>
        <v>0.003493226007085394</v>
      </c>
      <c r="BQ40" s="6">
        <f>séries!BQ47/séries!BQ2</f>
        <v>0.016637362519669147</v>
      </c>
      <c r="BR40" s="6">
        <f>séries!BR47/séries!BR2</f>
        <v>0.022470582550358255</v>
      </c>
      <c r="BS40" s="6">
        <f>séries!BS47/séries!BS2</f>
        <v>0.014335612455132348</v>
      </c>
      <c r="BT40" s="6">
        <f>séries!BT47/séries!BT2</f>
        <v>0.01733759316658744</v>
      </c>
      <c r="BU40" s="6">
        <f>séries!BU47/séries!BU2</f>
        <v>0.016842685030817223</v>
      </c>
      <c r="BV40" s="6">
        <f>séries!BV47/séries!BV2</f>
        <v>0.007865070141845818</v>
      </c>
    </row>
    <row r="41" spans="1:74" ht="12.75">
      <c r="A41" t="s">
        <v>129</v>
      </c>
      <c r="B41" t="s">
        <v>130</v>
      </c>
      <c r="C41" t="s">
        <v>102</v>
      </c>
      <c r="D41" s="6">
        <f>séries!D48/séries!D3</f>
        <v>0</v>
      </c>
      <c r="E41" s="6">
        <f>séries!E48/séries!E3</f>
        <v>0</v>
      </c>
      <c r="F41" s="6">
        <f>séries!F48/séries!F3</f>
        <v>0</v>
      </c>
      <c r="G41" s="6">
        <f>séries!G48/séries!G3</f>
        <v>0</v>
      </c>
      <c r="H41" s="6">
        <f>séries!H48/séries!H3</f>
        <v>0</v>
      </c>
      <c r="I41" s="6">
        <f>séries!I48/séries!I3</f>
        <v>0</v>
      </c>
      <c r="J41" s="6">
        <f>séries!J48/séries!J3</f>
        <v>0</v>
      </c>
      <c r="K41" s="6">
        <f>séries!K48/séries!K3</f>
        <v>0</v>
      </c>
      <c r="L41" s="6">
        <f>séries!L48/séries!L3</f>
        <v>0</v>
      </c>
      <c r="M41" s="6">
        <f>séries!M48/séries!M3</f>
        <v>0</v>
      </c>
      <c r="N41" s="6">
        <f>séries!N48/séries!N3</f>
        <v>0.002379389563505087</v>
      </c>
      <c r="O41" s="6">
        <f>séries!O48/séries!O3</f>
        <v>0.002254703778572539</v>
      </c>
      <c r="P41" s="6">
        <f>séries!P48/séries!P3</f>
        <v>0.002658272123119972</v>
      </c>
      <c r="Q41" s="6">
        <f>séries!Q48/séries!Q3</f>
        <v>0.0025135599947082947</v>
      </c>
      <c r="R41" s="6">
        <f>séries!R48/séries!R3</f>
        <v>0.0022509181376614146</v>
      </c>
      <c r="S41" s="6">
        <f>séries!S48/séries!S3</f>
        <v>0.0025612293901072516</v>
      </c>
      <c r="T41" s="6">
        <f>séries!T48/séries!T3</f>
        <v>0.0022996215206247303</v>
      </c>
      <c r="U41" s="6">
        <f>séries!U48/séries!U3</f>
        <v>0.002140850095892244</v>
      </c>
      <c r="V41" s="6">
        <f>séries!V48/séries!V3</f>
        <v>0.002312091834665152</v>
      </c>
      <c r="W41" s="6">
        <f>séries!W48/séries!W3</f>
        <v>0.0019313522854335378</v>
      </c>
      <c r="X41" s="6">
        <f>séries!X48/séries!X3</f>
        <v>0.0017506270903010035</v>
      </c>
      <c r="Y41" s="6">
        <f>séries!Y48/séries!Y3</f>
        <v>0.001781747500925583</v>
      </c>
      <c r="Z41" s="6">
        <f>séries!Z48/séries!Z3</f>
        <v>0.0016602535304803016</v>
      </c>
      <c r="AA41" s="6">
        <f>séries!AA48/séries!AA3</f>
        <v>0.002292126374848189</v>
      </c>
      <c r="AB41" s="6">
        <f>séries!AB48/séries!AB3</f>
        <v>0.0021849573062023295</v>
      </c>
      <c r="AC41" s="6">
        <f>séries!AC48/séries!AC3</f>
        <v>0.0021718003133739264</v>
      </c>
      <c r="AD41" s="6">
        <f>séries!AD48/séries!AD3</f>
        <v>0.0036321132910230773</v>
      </c>
      <c r="AE41" s="6">
        <f>séries!AE48/séries!AE3</f>
        <v>0.003679760481045052</v>
      </c>
      <c r="AF41" s="6">
        <f>séries!AF48/séries!AF3</f>
        <v>0.005185955961331901</v>
      </c>
      <c r="AG41" s="6">
        <f>séries!AG48/séries!AG3</f>
        <v>0.004909442809711884</v>
      </c>
      <c r="AH41" s="6">
        <f>séries!AH48/séries!AH3</f>
        <v>0.004492800692865649</v>
      </c>
      <c r="AI41" s="6">
        <f>séries!AI48/séries!AI3</f>
        <v>0.004637364697578755</v>
      </c>
      <c r="AJ41" s="6">
        <f>séries!AJ48/séries!AJ3</f>
        <v>0.004457128198550631</v>
      </c>
      <c r="AK41" s="6">
        <f>séries!AK48/séries!AK3</f>
        <v>0.003985227039568175</v>
      </c>
      <c r="AL41" s="6">
        <f>séries!AL48/séries!AL3</f>
        <v>0.0030762994177588455</v>
      </c>
      <c r="AM41" s="6">
        <f>séries!AM48/séries!AM3</f>
        <v>0.003458120087405573</v>
      </c>
      <c r="AN41" s="6">
        <f>séries!AN48/séries!AN3</f>
        <v>0.0028844634107792005</v>
      </c>
      <c r="AO41" s="6">
        <f>séries!AO48/séries!AO3</f>
        <v>0.003192740715846076</v>
      </c>
      <c r="AP41" s="6">
        <f>séries!AP48/séries!AP3</f>
        <v>0.003158085846424339</v>
      </c>
      <c r="AQ41" s="6">
        <f>séries!AQ48/séries!AQ3</f>
        <v>0.002905023559828047</v>
      </c>
      <c r="AR41" s="6">
        <f>séries!AR48/séries!AR3</f>
        <v>0.0032684868531703765</v>
      </c>
      <c r="AS41" s="6">
        <f>séries!AS48/séries!AS3</f>
        <v>0.004387517204572905</v>
      </c>
      <c r="AT41" s="6">
        <f>séries!AT48/séries!AT3</f>
        <v>0.0035173469575963258</v>
      </c>
      <c r="AU41" s="6">
        <f>séries!AU48/séries!AU3</f>
        <v>0.0044825861747989585</v>
      </c>
      <c r="AV41" s="6">
        <f>séries!AV48/séries!AV3</f>
        <v>0.002061848763141983</v>
      </c>
      <c r="AW41" s="6">
        <f>séries!AW48/séries!AW3</f>
        <v>0.0001961774902822699</v>
      </c>
      <c r="AX41" s="6">
        <f>séries!AX48/séries!AX3</f>
        <v>0.0029293962870925306</v>
      </c>
      <c r="AY41" s="6">
        <f>séries!AY48/séries!AY3</f>
        <v>0.002158021655870254</v>
      </c>
      <c r="AZ41" s="6">
        <f>séries!AZ48/séries!AZ3</f>
        <v>0.004176707757901567</v>
      </c>
      <c r="BA41" s="6">
        <f>séries!BA48/séries!BA3</f>
        <v>0.002698908403289116</v>
      </c>
      <c r="BB41" s="6">
        <f>séries!BB48/séries!BB3</f>
        <v>0.0019641715329369665</v>
      </c>
      <c r="BC41" s="6">
        <f>séries!BC48/séries!BC3</f>
        <v>0.0010607651753823679</v>
      </c>
      <c r="BD41" s="6">
        <f>séries!BD48/séries!BD3</f>
        <v>0.001039391853864327</v>
      </c>
      <c r="BE41" s="6">
        <f>séries!BE48/séries!BE3</f>
        <v>0.0019871633813754825</v>
      </c>
      <c r="BF41" s="6">
        <f>séries!BF48/séries!BF3</f>
        <v>0.002438901581667013</v>
      </c>
      <c r="BG41" s="6">
        <f>séries!BG48/séries!BG3</f>
        <v>0.0024703135953976136</v>
      </c>
      <c r="BH41" s="6">
        <f>séries!BH48/séries!BH3</f>
        <v>0.0018385289486295901</v>
      </c>
      <c r="BI41" s="6">
        <f>séries!BI48/séries!BI3</f>
        <v>0.0025129801297675393</v>
      </c>
      <c r="BJ41" s="6">
        <f>séries!BJ48/séries!BJ3</f>
        <v>0.0024053777281368574</v>
      </c>
      <c r="BK41" s="6">
        <f>séries!BK48/séries!BK3</f>
        <v>0.0033034257210742463</v>
      </c>
      <c r="BL41" s="6">
        <f>séries!BL48/séries!BL3</f>
        <v>0.004842676725840778</v>
      </c>
      <c r="BM41" s="6">
        <f>séries!BM48/séries!BM3</f>
        <v>0.002236888731396173</v>
      </c>
      <c r="BN41" s="6">
        <f>séries!BN48/séries!BN3</f>
        <v>0.0019626306056927632</v>
      </c>
      <c r="BO41" s="6">
        <f>séries!BO48/séries!BO3</f>
        <v>0.0021117998242069337</v>
      </c>
      <c r="BP41" s="6">
        <f>séries!BP48/séries!BP3</f>
        <v>0.0008454551366819138</v>
      </c>
      <c r="BQ41" s="6">
        <f>séries!BQ48/séries!BQ3</f>
        <v>0.002356317024128686</v>
      </c>
      <c r="BR41" s="6">
        <f>séries!BR48/séries!BR3</f>
        <v>0.001387450817974736</v>
      </c>
      <c r="BS41" s="6">
        <f>séries!BS48/séries!BS3</f>
        <v>0.004051168243865673</v>
      </c>
      <c r="BT41" s="6">
        <f>séries!BT48/séries!BT3</f>
        <v>0.002388032801658106</v>
      </c>
      <c r="BU41" s="6">
        <f>séries!BU48/séries!BU3</f>
        <v>0.003185111166625031</v>
      </c>
      <c r="BV41" s="6">
        <f>séries!BV48/séries!BV3</f>
        <v>0.003612225025913788</v>
      </c>
    </row>
    <row r="42" spans="1:74" ht="12.75">
      <c r="A42" t="s">
        <v>129</v>
      </c>
      <c r="B42" t="s">
        <v>130</v>
      </c>
      <c r="C42" t="s">
        <v>103</v>
      </c>
      <c r="D42" s="6">
        <f>séries!D49/séries!D4</f>
        <v>0.051716367460377076</v>
      </c>
      <c r="E42" s="6">
        <f>séries!E49/séries!E4</f>
        <v>0.05051925227672152</v>
      </c>
      <c r="F42" s="6">
        <f>séries!F49/séries!F4</f>
        <v>0.07100166762017211</v>
      </c>
      <c r="G42" s="6">
        <f>séries!G49/séries!G4</f>
        <v>0.05539496009551939</v>
      </c>
      <c r="H42" s="6">
        <f>séries!H49/séries!H4</f>
        <v>0.02266480058801615</v>
      </c>
      <c r="I42" s="6">
        <f>séries!I49/séries!I4</f>
        <v>0.0284833980326386</v>
      </c>
      <c r="J42" s="6">
        <f>séries!J49/séries!J4</f>
        <v>0.031375058662912236</v>
      </c>
      <c r="K42" s="6">
        <f>séries!K49/séries!K4</f>
        <v>0.0336105756826081</v>
      </c>
      <c r="L42" s="6">
        <f>séries!L49/séries!L4</f>
        <v>0.03599313398743012</v>
      </c>
      <c r="M42" s="6">
        <f>séries!M49/séries!M4</f>
        <v>0.06166672428296516</v>
      </c>
      <c r="N42" s="6">
        <f>séries!N49/séries!N4</f>
        <v>0.014380594558157276</v>
      </c>
      <c r="O42" s="6">
        <f>séries!O49/séries!O4</f>
        <v>0.04183153010317235</v>
      </c>
      <c r="P42" s="6">
        <f>séries!P49/séries!P4</f>
        <v>0.024395281976915748</v>
      </c>
      <c r="Q42" s="6">
        <f>séries!Q49/séries!Q4</f>
        <v>0.026754558999835292</v>
      </c>
      <c r="R42" s="6">
        <f>séries!R49/séries!R4</f>
        <v>0.017470665807748476</v>
      </c>
      <c r="S42" s="6">
        <f>séries!S49/séries!S4</f>
        <v>0.026894522205458377</v>
      </c>
      <c r="T42" s="6">
        <f>séries!T49/séries!T4</f>
        <v>0.011025835637232471</v>
      </c>
      <c r="U42" s="6">
        <f>séries!U49/séries!U4</f>
        <v>0.01962542717666938</v>
      </c>
      <c r="V42" s="6">
        <f>séries!V49/séries!V4</f>
        <v>0.018363006310528545</v>
      </c>
      <c r="W42" s="6">
        <f>séries!W49/séries!W4</f>
        <v>0.0064367043222735496</v>
      </c>
      <c r="X42" s="6">
        <f>séries!X49/séries!X4</f>
        <v>0.03510103092783505</v>
      </c>
      <c r="Y42" s="6">
        <f>séries!Y49/séries!Y4</f>
        <v>0.03588640509706755</v>
      </c>
      <c r="Z42" s="6">
        <f>séries!Z49/séries!Z4</f>
        <v>0.020803778513364412</v>
      </c>
      <c r="AA42" s="6">
        <f>séries!AA49/séries!AA4</f>
        <v>0.012688183189200189</v>
      </c>
      <c r="AB42" s="6">
        <f>séries!AB49/séries!AB4</f>
        <v>0.026175412612216543</v>
      </c>
      <c r="AC42" s="6">
        <f>séries!AC49/séries!AC4</f>
        <v>0.035281195316625186</v>
      </c>
      <c r="AD42" s="6">
        <f>séries!AD49/séries!AD4</f>
        <v>-0.015090811322723299</v>
      </c>
      <c r="AE42" s="6">
        <f>séries!AE49/séries!AE4</f>
        <v>0.021012722498054377</v>
      </c>
      <c r="AF42" s="6">
        <f>séries!AF49/séries!AF4</f>
        <v>0.023801288029442074</v>
      </c>
      <c r="AG42" s="6">
        <f>séries!AG49/séries!AG4</f>
        <v>0.005446032893577567</v>
      </c>
      <c r="AH42" s="6">
        <f>séries!AH49/séries!AH4</f>
        <v>0.015429826750535927</v>
      </c>
      <c r="AI42" s="6">
        <f>séries!AI49/séries!AI4</f>
        <v>0.016514343205471807</v>
      </c>
      <c r="AJ42" s="6">
        <f>séries!AJ49/séries!AJ4</f>
        <v>-0.010117467849915296</v>
      </c>
      <c r="AK42" s="6">
        <f>séries!AK49/séries!AK4</f>
        <v>0.006082067229795629</v>
      </c>
      <c r="AL42" s="6">
        <f>séries!AL49/séries!AL4</f>
        <v>-0.005983626853653903</v>
      </c>
      <c r="AM42" s="6">
        <f>séries!AM49/séries!AM4</f>
        <v>-0.004019063475770581</v>
      </c>
      <c r="AN42" s="6">
        <f>séries!AN49/séries!AN4</f>
        <v>-0.0019989162411756705</v>
      </c>
      <c r="AO42" s="6">
        <f>séries!AO49/séries!AO4</f>
        <v>0.007005249938240725</v>
      </c>
      <c r="AP42" s="6">
        <f>séries!AP49/séries!AP4</f>
        <v>0.005325967218599368</v>
      </c>
      <c r="AQ42" s="6">
        <f>séries!AQ49/séries!AQ4</f>
        <v>0.009650852034392357</v>
      </c>
      <c r="AR42" s="6">
        <f>séries!AR49/séries!AR4</f>
        <v>0.015575469851533701</v>
      </c>
      <c r="AS42" s="6">
        <f>séries!AS49/séries!AS4</f>
        <v>0.014470361433084392</v>
      </c>
      <c r="AT42" s="6">
        <f>séries!AT49/séries!AT4</f>
        <v>0.004755043132510547</v>
      </c>
      <c r="AU42" s="6">
        <f>séries!AU49/séries!AU4</f>
        <v>-0.004083946457585641</v>
      </c>
      <c r="AV42" s="6">
        <f>séries!AV49/séries!AV4</f>
        <v>-0.01923218776194468</v>
      </c>
      <c r="AW42" s="6">
        <f>séries!AW49/séries!AW4</f>
        <v>-0.004313904223643832</v>
      </c>
      <c r="AX42" s="6">
        <f>séries!AX49/séries!AX4</f>
        <v>0.003952068923082921</v>
      </c>
      <c r="AY42" s="6">
        <f>séries!AY49/séries!AY4</f>
        <v>-0.008221861519822316</v>
      </c>
      <c r="AZ42" s="6">
        <f>séries!AZ49/séries!AZ4</f>
        <v>-0.0009378375341271468</v>
      </c>
      <c r="BA42" s="6">
        <f>séries!BA49/séries!BA4</f>
        <v>0.009576117891774746</v>
      </c>
      <c r="BB42" s="6">
        <f>séries!BB49/séries!BB4</f>
        <v>0.005870404966845904</v>
      </c>
      <c r="BC42" s="6">
        <f>séries!BC49/séries!BC4</f>
        <v>0.017629798858297716</v>
      </c>
      <c r="BD42" s="6">
        <f>séries!BD49/séries!BD4</f>
        <v>0.007691134471027883</v>
      </c>
      <c r="BE42" s="6">
        <f>séries!BE49/séries!BE4</f>
        <v>0.0023438487840381672</v>
      </c>
      <c r="BF42" s="6">
        <f>séries!BF49/séries!BF4</f>
        <v>-7.713056415977429E-05</v>
      </c>
      <c r="BG42" s="6">
        <f>séries!BG49/séries!BG4</f>
        <v>0.004192669602974406</v>
      </c>
      <c r="BH42" s="6">
        <f>séries!BH49/séries!BH4</f>
        <v>0.010295834078978994</v>
      </c>
      <c r="BI42" s="6">
        <f>séries!BI49/séries!BI4</f>
        <v>0.014100748142647362</v>
      </c>
      <c r="BJ42" s="6">
        <f>séries!BJ49/séries!BJ4</f>
        <v>0.01790239784993035</v>
      </c>
      <c r="BK42" s="6">
        <f>séries!BK49/séries!BK4</f>
        <v>0.0072313120476792435</v>
      </c>
      <c r="BL42" s="6">
        <f>séries!BL49/séries!BL4</f>
        <v>-0.015550048736851499</v>
      </c>
      <c r="BM42" s="6">
        <f>séries!BM49/séries!BM4</f>
        <v>-0.004455941300545464</v>
      </c>
      <c r="BN42" s="6">
        <f>séries!BN49/séries!BN4</f>
        <v>0.013839617471386888</v>
      </c>
      <c r="BO42" s="6">
        <f>séries!BO49/séries!BO4</f>
        <v>0.0023152052760220805</v>
      </c>
      <c r="BP42" s="6">
        <f>séries!BP49/séries!BP4</f>
        <v>0.003283909935546877</v>
      </c>
      <c r="BQ42" s="6">
        <f>séries!BQ49/séries!BQ4</f>
        <v>0.015485789781527913</v>
      </c>
      <c r="BR42" s="6">
        <f>séries!BR49/séries!BR4</f>
        <v>0.020799408708077855</v>
      </c>
      <c r="BS42" s="6">
        <f>séries!BS49/séries!BS4</f>
        <v>0.013542731089189814</v>
      </c>
      <c r="BT42" s="6">
        <f>séries!BT49/séries!BT4</f>
        <v>0.0162936711279848</v>
      </c>
      <c r="BU42" s="6">
        <f>séries!BU49/séries!BU4</f>
        <v>0.015843640594045173</v>
      </c>
      <c r="BV42" s="6">
        <f>séries!BV49/séries!BV4</f>
        <v>0.0075670647066937045</v>
      </c>
    </row>
    <row r="43" spans="1:74" ht="12.75">
      <c r="A43" t="s">
        <v>125</v>
      </c>
      <c r="B43" t="s">
        <v>126</v>
      </c>
      <c r="C43" t="s">
        <v>101</v>
      </c>
      <c r="D43" s="6">
        <f>séries!D41/séries!D2</f>
        <v>0.03338035724929961</v>
      </c>
      <c r="E43" s="6">
        <f>séries!E41/séries!E2</f>
        <v>0.04749750680346849</v>
      </c>
      <c r="F43" s="6">
        <f>séries!F41/séries!F2</f>
        <v>0.06660829481220143</v>
      </c>
      <c r="G43" s="6">
        <f>séries!G41/séries!G2</f>
        <v>0.07223633351739371</v>
      </c>
      <c r="H43" s="6">
        <f>séries!H41/séries!H2</f>
        <v>0.0706259515793537</v>
      </c>
      <c r="I43" s="6">
        <f>séries!I41/séries!I2</f>
        <v>0.07213394155095494</v>
      </c>
      <c r="J43" s="6">
        <f>séries!J41/séries!J2</f>
        <v>0.07223948753726138</v>
      </c>
      <c r="K43" s="6">
        <f>séries!K41/séries!K2</f>
        <v>0.07697561916394785</v>
      </c>
      <c r="L43" s="6">
        <f>séries!L41/séries!L2</f>
        <v>0.07616186353798836</v>
      </c>
      <c r="M43" s="6">
        <f>séries!M41/séries!M2</f>
        <v>0.09303171325546275</v>
      </c>
      <c r="N43" s="6">
        <f>séries!N41/séries!N2</f>
        <v>0.09205775165893706</v>
      </c>
      <c r="O43" s="6">
        <f>séries!O41/séries!O2</f>
        <v>0.09110600103849864</v>
      </c>
      <c r="P43" s="6">
        <f>séries!P41/séries!P2</f>
        <v>0.08230644662058198</v>
      </c>
      <c r="Q43" s="6">
        <f>séries!Q41/séries!Q2</f>
        <v>0.07940754353367839</v>
      </c>
      <c r="R43" s="6">
        <f>séries!R41/séries!R2</f>
        <v>0.07707741001019258</v>
      </c>
      <c r="S43" s="6">
        <f>séries!S41/séries!S2</f>
        <v>0.07910777469032261</v>
      </c>
      <c r="T43" s="6">
        <f>séries!T41/séries!T2</f>
        <v>0.07616365580897909</v>
      </c>
      <c r="U43" s="6">
        <f>séries!U41/séries!U2</f>
        <v>0.06394465006096874</v>
      </c>
      <c r="V43" s="6">
        <f>séries!V41/séries!V2</f>
        <v>0.0637502234758944</v>
      </c>
      <c r="W43" s="6">
        <f>séries!W41/séries!W2</f>
        <v>0.06410518381284508</v>
      </c>
      <c r="X43" s="6">
        <f>séries!X41/séries!X2</f>
        <v>0.047670950994672334</v>
      </c>
      <c r="Y43" s="6">
        <f>séries!Y41/séries!Y2</f>
        <v>0.05605332938708716</v>
      </c>
      <c r="Z43" s="6">
        <f>séries!Z41/séries!Z2</f>
        <v>0.052451895587604096</v>
      </c>
      <c r="AA43" s="6">
        <f>séries!AA41/séries!AA2</f>
        <v>0.054136693102553944</v>
      </c>
      <c r="AB43" s="6">
        <f>séries!AB41/séries!AB2</f>
        <v>0.06321924367390187</v>
      </c>
      <c r="AC43" s="6">
        <f>séries!AC41/séries!AC2</f>
        <v>0.06380431335236283</v>
      </c>
      <c r="AD43" s="6">
        <f>séries!AD41/séries!AD2</f>
        <v>0.049402653376152864</v>
      </c>
      <c r="AE43" s="6">
        <f>séries!AE41/séries!AE2</f>
        <v>0.0498871135482651</v>
      </c>
      <c r="AF43" s="6">
        <f>séries!AF41/séries!AF2</f>
        <v>0.06208696683870202</v>
      </c>
      <c r="AG43" s="6">
        <f>séries!AG41/séries!AG2</f>
        <v>0.0642261170984621</v>
      </c>
      <c r="AH43" s="6">
        <f>séries!AH41/séries!AH2</f>
        <v>0.06532906757041237</v>
      </c>
      <c r="AI43" s="6">
        <f>séries!AI41/séries!AI2</f>
        <v>0.06414214273516444</v>
      </c>
      <c r="AJ43" s="6">
        <f>séries!AJ41/séries!AJ2</f>
        <v>0.06667565697050251</v>
      </c>
      <c r="AK43" s="6">
        <f>séries!AK41/séries!AK2</f>
        <v>0.06112672373656181</v>
      </c>
      <c r="AL43" s="6">
        <f>séries!AL41/séries!AL2</f>
        <v>0.05754842612469174</v>
      </c>
      <c r="AM43" s="6">
        <f>séries!AM41/séries!AM2</f>
        <v>0.05260239634228417</v>
      </c>
      <c r="AN43" s="6">
        <f>séries!AN41/séries!AN2</f>
        <v>0.05810312889409125</v>
      </c>
      <c r="AO43" s="6">
        <f>séries!AO41/séries!AO2</f>
        <v>0.055484586118075864</v>
      </c>
      <c r="AP43" s="6">
        <f>séries!AP41/séries!AP2</f>
        <v>0.06483189947592226</v>
      </c>
      <c r="AQ43" s="6">
        <f>séries!AQ41/séries!AQ2</f>
        <v>0.06798538653347129</v>
      </c>
      <c r="AR43" s="6">
        <f>séries!AR41/séries!AR2</f>
        <v>0.06989446264762882</v>
      </c>
      <c r="AS43" s="6">
        <f>séries!AS41/séries!AS2</f>
        <v>0.06510998954130506</v>
      </c>
      <c r="AT43" s="6">
        <f>séries!AT41/séries!AT2</f>
        <v>0.06276960669652716</v>
      </c>
      <c r="AU43" s="6">
        <f>séries!AU41/séries!AU2</f>
        <v>0.05131100633536836</v>
      </c>
      <c r="AV43" s="6">
        <f>séries!AV41/séries!AV2</f>
        <v>0.043171868053671805</v>
      </c>
      <c r="AW43" s="6">
        <f>séries!AW41/séries!AW2</f>
        <v>0.058287850616765634</v>
      </c>
      <c r="AX43" s="6">
        <f>séries!AX41/séries!AX2</f>
        <v>0.06801850301006812</v>
      </c>
      <c r="AY43" s="6">
        <f>séries!AY41/séries!AY2</f>
        <v>0.06800363574650295</v>
      </c>
      <c r="AZ43" s="6">
        <f>séries!AZ41/séries!AZ2</f>
        <v>0.06973551799687207</v>
      </c>
      <c r="BA43" s="6">
        <f>séries!BA41/séries!BA2</f>
        <v>0.0774423696684003</v>
      </c>
      <c r="BB43" s="6">
        <f>séries!BB41/séries!BB2</f>
        <v>0.07769281235241365</v>
      </c>
      <c r="BC43" s="6">
        <f>séries!BC41/séries!BC2</f>
        <v>0.0861169941276494</v>
      </c>
      <c r="BD43" s="6">
        <f>séries!BD41/séries!BD2</f>
        <v>0.08967976895509416</v>
      </c>
      <c r="BE43" s="6">
        <f>séries!BE41/séries!BE2</f>
        <v>0.08114230827972921</v>
      </c>
      <c r="BF43" s="6">
        <f>séries!BF41/séries!BF2</f>
        <v>0.08483168795300504</v>
      </c>
      <c r="BG43" s="6">
        <f>séries!BG41/séries!BG2</f>
        <v>0.07929142161650776</v>
      </c>
      <c r="BH43" s="6">
        <f>séries!BH41/séries!BH2</f>
        <v>0.0836634278519117</v>
      </c>
      <c r="BI43" s="6">
        <f>séries!BI41/séries!BI2</f>
        <v>0.08982471435465175</v>
      </c>
      <c r="BJ43" s="6">
        <f>séries!BJ41/séries!BJ2</f>
        <v>0.0884528703706029</v>
      </c>
      <c r="BK43" s="6">
        <f>séries!BK41/séries!BK2</f>
        <v>0.08796538393093821</v>
      </c>
      <c r="BL43" s="6">
        <f>séries!BL41/séries!BL2</f>
        <v>0.06595405110351785</v>
      </c>
      <c r="BM43" s="6">
        <f>séries!BM41/séries!BM2</f>
        <v>0.06555260140695868</v>
      </c>
      <c r="BN43" s="6">
        <f>séries!BN41/séries!BN2</f>
        <v>0.07624655958163977</v>
      </c>
      <c r="BO43" s="6">
        <f>séries!BO41/séries!BO2</f>
        <v>0.08064207020067027</v>
      </c>
      <c r="BP43" s="6">
        <f>séries!BP41/séries!BP2</f>
        <v>0.08210488857646281</v>
      </c>
      <c r="BQ43" s="6">
        <f>séries!BQ41/séries!BQ2</f>
        <v>0.07473654673369774</v>
      </c>
      <c r="BR43" s="6">
        <f>séries!BR41/séries!BR2</f>
        <v>0.06288428979442007</v>
      </c>
      <c r="BS43" s="6">
        <f>séries!BS41/séries!BS2</f>
        <v>0.06095421322027759</v>
      </c>
      <c r="BT43" s="6">
        <f>séries!BT41/séries!BT2</f>
        <v>0.05930787177883753</v>
      </c>
      <c r="BU43" s="6">
        <f>séries!BU41/séries!BU2</f>
        <v>0.06344393016691194</v>
      </c>
      <c r="BV43" s="6">
        <f>séries!BV41/séries!BV2</f>
        <v>0.07001428004509654</v>
      </c>
    </row>
    <row r="44" spans="1:74" ht="12.75">
      <c r="A44" t="s">
        <v>125</v>
      </c>
      <c r="B44" t="s">
        <v>126</v>
      </c>
      <c r="C44" t="s">
        <v>102</v>
      </c>
      <c r="D44" s="6">
        <f>séries!D42/séries!D3</f>
        <v>0.12247690728703381</v>
      </c>
      <c r="E44" s="6">
        <f>séries!E42/séries!E3</f>
        <v>0.12335958005249352</v>
      </c>
      <c r="F44" s="6">
        <f>séries!F42/séries!F3</f>
        <v>0.14320712694877508</v>
      </c>
      <c r="G44" s="6">
        <f>séries!G42/séries!G3</f>
        <v>0.16497564935064946</v>
      </c>
      <c r="H44" s="6">
        <f>séries!H42/séries!H3</f>
        <v>0.12956536109733932</v>
      </c>
      <c r="I44" s="6">
        <f>séries!I42/séries!I3</f>
        <v>0.10004697040864258</v>
      </c>
      <c r="J44" s="6">
        <f>séries!J42/séries!J3</f>
        <v>0.12217990038089661</v>
      </c>
      <c r="K44" s="6">
        <f>séries!K42/séries!K3</f>
        <v>0.1427986906710311</v>
      </c>
      <c r="L44" s="6">
        <f>séries!L42/séries!L3</f>
        <v>0.15876444540447135</v>
      </c>
      <c r="M44" s="6">
        <f>séries!M42/séries!M3</f>
        <v>0.12386333539330806</v>
      </c>
      <c r="N44" s="6">
        <f>séries!N42/séries!N3</f>
        <v>0.09977026583524788</v>
      </c>
      <c r="O44" s="6">
        <f>séries!O42/séries!O3</f>
        <v>0.09656352044783083</v>
      </c>
      <c r="P44" s="6">
        <f>séries!P42/séries!P3</f>
        <v>0.0917803427771947</v>
      </c>
      <c r="Q44" s="6">
        <f>séries!Q42/séries!Q3</f>
        <v>0.09095118401905015</v>
      </c>
      <c r="R44" s="6">
        <f>séries!R42/séries!R3</f>
        <v>0.08429096078663662</v>
      </c>
      <c r="S44" s="6">
        <f>séries!S42/séries!S3</f>
        <v>0.07939811109332466</v>
      </c>
      <c r="T44" s="6">
        <f>séries!T42/séries!T3</f>
        <v>0.09011641833948132</v>
      </c>
      <c r="U44" s="6">
        <f>séries!U42/séries!U3</f>
        <v>0.08715043932027984</v>
      </c>
      <c r="V44" s="6">
        <f>séries!V42/séries!V3</f>
        <v>0.09649941183628763</v>
      </c>
      <c r="W44" s="6">
        <f>séries!W42/séries!W3</f>
        <v>0.09975265137397081</v>
      </c>
      <c r="X44" s="6">
        <f>séries!X42/séries!X3</f>
        <v>0.11669105351170572</v>
      </c>
      <c r="Y44" s="6">
        <f>séries!Y42/séries!Y3</f>
        <v>0.14994446501295786</v>
      </c>
      <c r="Z44" s="6">
        <f>séries!Z42/séries!Z3</f>
        <v>0.18268648553626204</v>
      </c>
      <c r="AA44" s="6">
        <f>séries!AA42/séries!AA3</f>
        <v>0.17633978207693998</v>
      </c>
      <c r="AB44" s="6">
        <f>séries!AB42/séries!AB3</f>
        <v>0.11541400249326415</v>
      </c>
      <c r="AC44" s="6">
        <f>séries!AC42/séries!AC3</f>
        <v>0.1853567107637996</v>
      </c>
      <c r="AD44" s="6">
        <f>séries!AD42/séries!AD3</f>
        <v>0.16243081113976884</v>
      </c>
      <c r="AE44" s="6">
        <f>séries!AE42/séries!AE3</f>
        <v>0.11924932886186683</v>
      </c>
      <c r="AF44" s="6">
        <f>séries!AF42/séries!AF3</f>
        <v>0.07793199516648773</v>
      </c>
      <c r="AG44" s="6">
        <f>séries!AG42/séries!AG3</f>
        <v>0.11591477710814932</v>
      </c>
      <c r="AH44" s="6">
        <f>séries!AH42/séries!AH3</f>
        <v>0.12170482840749142</v>
      </c>
      <c r="AI44" s="6">
        <f>séries!AI42/séries!AI3</f>
        <v>0.1830187534807803</v>
      </c>
      <c r="AJ44" s="6">
        <f>séries!AJ42/séries!AJ3</f>
        <v>0.15839066980604852</v>
      </c>
      <c r="AK44" s="6">
        <f>séries!AK42/séries!AK3</f>
        <v>0.23559005034801683</v>
      </c>
      <c r="AL44" s="6">
        <f>séries!AL42/séries!AL3</f>
        <v>0.16958876970907552</v>
      </c>
      <c r="AM44" s="6">
        <f>séries!AM42/séries!AM3</f>
        <v>0.14887235842058028</v>
      </c>
      <c r="AN44" s="6">
        <f>séries!AN42/séries!AN3</f>
        <v>0.12257520678573315</v>
      </c>
      <c r="AO44" s="6">
        <f>séries!AO42/séries!AO3</f>
        <v>0.11230440756373124</v>
      </c>
      <c r="AP44" s="6">
        <f>séries!AP42/séries!AP3</f>
        <v>0.12311995948476859</v>
      </c>
      <c r="AQ44" s="6">
        <f>séries!AQ42/séries!AQ3</f>
        <v>0.1289539088440138</v>
      </c>
      <c r="AR44" s="6">
        <f>séries!AR42/séries!AR3</f>
        <v>0.09288183737923049</v>
      </c>
      <c r="AS44" s="6">
        <f>séries!AS42/séries!AS3</f>
        <v>0.1511380766457871</v>
      </c>
      <c r="AT44" s="6">
        <f>séries!AT42/séries!AT3</f>
        <v>0.1309460132430787</v>
      </c>
      <c r="AU44" s="6">
        <f>séries!AU42/séries!AU3</f>
        <v>0.1572409463075244</v>
      </c>
      <c r="AV44" s="6">
        <f>séries!AV42/séries!AV3</f>
        <v>0.13746384227443192</v>
      </c>
      <c r="AW44" s="6">
        <f>séries!AW42/séries!AW3</f>
        <v>0.1435915063827127</v>
      </c>
      <c r="AX44" s="6">
        <f>séries!AX42/séries!AX3</f>
        <v>-0.0581474443307508</v>
      </c>
      <c r="AY44" s="6">
        <f>séries!AY42/séries!AY3</f>
        <v>0.15771525840465273</v>
      </c>
      <c r="AZ44" s="6">
        <f>séries!AZ42/séries!AZ3</f>
        <v>0.17775048660672912</v>
      </c>
      <c r="BA44" s="6">
        <f>séries!BA42/séries!BA3</f>
        <v>0.19350963145479383</v>
      </c>
      <c r="BB44" s="6">
        <f>séries!BB42/séries!BB3</f>
        <v>0.41233294827092865</v>
      </c>
      <c r="BC44" s="6">
        <f>séries!BC42/séries!BC3</f>
        <v>0.2853079477073076</v>
      </c>
      <c r="BD44" s="6">
        <f>séries!BD42/séries!BD3</f>
        <v>0.24212499980403654</v>
      </c>
      <c r="BE44" s="6">
        <f>séries!BE42/séries!BE3</f>
        <v>0.19158843638412404</v>
      </c>
      <c r="BF44" s="6">
        <f>séries!BF42/séries!BF3</f>
        <v>0.1572808292894774</v>
      </c>
      <c r="BG44" s="6">
        <f>séries!BG42/séries!BG3</f>
        <v>0.1883596048076436</v>
      </c>
      <c r="BH44" s="6">
        <f>séries!BH42/séries!BH3</f>
        <v>0.17768262625801592</v>
      </c>
      <c r="BI44" s="6">
        <f>séries!BI42/séries!BI3</f>
        <v>0.14499530757337403</v>
      </c>
      <c r="BJ44" s="6">
        <f>séries!BJ42/séries!BJ3</f>
        <v>0.21116894908853592</v>
      </c>
      <c r="BK44" s="6">
        <f>séries!BK42/séries!BK3</f>
        <v>0.14964360205329552</v>
      </c>
      <c r="BL44" s="6">
        <f>séries!BL42/séries!BL3</f>
        <v>0.20380532439562118</v>
      </c>
      <c r="BM44" s="6">
        <f>séries!BM42/séries!BM3</f>
        <v>0.1943656980864635</v>
      </c>
      <c r="BN44" s="6">
        <f>séries!BN42/séries!BN3</f>
        <v>0.232179200653454</v>
      </c>
      <c r="BO44" s="6">
        <f>séries!BO42/séries!BO3</f>
        <v>0.2388445601178042</v>
      </c>
      <c r="BP44" s="6">
        <f>séries!BP42/séries!BP3</f>
        <v>0.25931626525612955</v>
      </c>
      <c r="BQ44" s="6">
        <f>séries!BQ42/séries!BQ3</f>
        <v>0.2805944202412869</v>
      </c>
      <c r="BR44" s="6">
        <f>séries!BR42/séries!BR3</f>
        <v>0.24972043901428867</v>
      </c>
      <c r="BS44" s="6">
        <f>séries!BS42/séries!BS3</f>
        <v>0.257296290092957</v>
      </c>
      <c r="BT44" s="6">
        <f>séries!BT42/séries!BT3</f>
        <v>0.24690963773992972</v>
      </c>
      <c r="BU44" s="6">
        <f>séries!BU42/séries!BU3</f>
        <v>0.27268090598717626</v>
      </c>
      <c r="BV44" s="6">
        <f>séries!BV42/séries!BV3</f>
        <v>0.2407827534577893</v>
      </c>
    </row>
    <row r="45" spans="1:74" ht="12.75">
      <c r="A45" t="s">
        <v>125</v>
      </c>
      <c r="B45" t="s">
        <v>126</v>
      </c>
      <c r="C45" t="s">
        <v>103</v>
      </c>
      <c r="D45" s="6">
        <f>séries!D43/séries!D4</f>
        <v>0.038270863066175914</v>
      </c>
      <c r="E45" s="6">
        <f>séries!E43/séries!E4</f>
        <v>0.051653618788943916</v>
      </c>
      <c r="F45" s="6">
        <f>séries!F43/séries!F4</f>
        <v>0.0707947366499093</v>
      </c>
      <c r="G45" s="6">
        <f>séries!G43/séries!G4</f>
        <v>0.07702297911560779</v>
      </c>
      <c r="H45" s="6">
        <f>séries!H43/séries!H4</f>
        <v>0.07421690143681345</v>
      </c>
      <c r="I45" s="6">
        <f>séries!I43/séries!I4</f>
        <v>0.07381374137866054</v>
      </c>
      <c r="J45" s="6">
        <f>séries!J43/séries!J4</f>
        <v>0.07514825717820726</v>
      </c>
      <c r="K45" s="6">
        <f>séries!K43/séries!K4</f>
        <v>0.08063806213668856</v>
      </c>
      <c r="L45" s="6">
        <f>séries!L43/séries!L4</f>
        <v>0.08127007874541652</v>
      </c>
      <c r="M45" s="6">
        <f>séries!M43/séries!M4</f>
        <v>0.09504384600315736</v>
      </c>
      <c r="N45" s="6">
        <f>séries!N43/séries!N4</f>
        <v>0.09254894993441991</v>
      </c>
      <c r="O45" s="6">
        <f>séries!O43/séries!O4</f>
        <v>0.09143237073234238</v>
      </c>
      <c r="P45" s="6">
        <f>séries!P43/séries!P4</f>
        <v>0.0828773533205743</v>
      </c>
      <c r="Q45" s="6">
        <f>séries!Q43/séries!Q4</f>
        <v>0.08007599290630735</v>
      </c>
      <c r="R45" s="6">
        <f>séries!R43/séries!R4</f>
        <v>0.07748813647355621</v>
      </c>
      <c r="S45" s="6">
        <f>séries!S43/séries!S4</f>
        <v>0.07912403089195284</v>
      </c>
      <c r="T45" s="6">
        <f>séries!T43/séries!T4</f>
        <v>0.07696164795690495</v>
      </c>
      <c r="U45" s="6">
        <f>séries!U43/séries!U4</f>
        <v>0.06526271523497568</v>
      </c>
      <c r="V45" s="6">
        <f>séries!V43/séries!V4</f>
        <v>0.0656393241627494</v>
      </c>
      <c r="W45" s="6">
        <f>séries!W43/séries!W4</f>
        <v>0.06634380299641883</v>
      </c>
      <c r="X45" s="6">
        <f>séries!X43/séries!X4</f>
        <v>0.05251225658648339</v>
      </c>
      <c r="Y45" s="6">
        <f>séries!Y43/séries!Y4</f>
        <v>0.0625521534886179</v>
      </c>
      <c r="Z45" s="6">
        <f>séries!Z43/séries!Z4</f>
        <v>0.061835720236888936</v>
      </c>
      <c r="AA45" s="6">
        <f>séries!AA43/séries!AA4</f>
        <v>0.06316786149059919</v>
      </c>
      <c r="AB45" s="6">
        <f>séries!AB43/séries!AB4</f>
        <v>0.0673742102292189</v>
      </c>
      <c r="AC45" s="6">
        <f>séries!AC43/séries!AC4</f>
        <v>0.07484875626014827</v>
      </c>
      <c r="AD45" s="6">
        <f>séries!AD43/séries!AD4</f>
        <v>0.05879340925689612</v>
      </c>
      <c r="AE45" s="6">
        <f>séries!AE43/séries!AE4</f>
        <v>0.055639946784971604</v>
      </c>
      <c r="AF45" s="6">
        <f>séries!AF43/séries!AF4</f>
        <v>0.0632409255526805</v>
      </c>
      <c r="AG45" s="6">
        <f>séries!AG43/séries!AG4</f>
        <v>0.06783250525747202</v>
      </c>
      <c r="AH45" s="6">
        <f>séries!AH43/séries!AH4</f>
        <v>0.06935095289377433</v>
      </c>
      <c r="AI45" s="6">
        <f>séries!AI43/séries!AI4</f>
        <v>0.07325560750429069</v>
      </c>
      <c r="AJ45" s="6">
        <f>séries!AJ43/séries!AJ4</f>
        <v>0.07412518617711003</v>
      </c>
      <c r="AK45" s="6">
        <f>séries!AK43/séries!AK4</f>
        <v>0.07557315682977109</v>
      </c>
      <c r="AL45" s="6">
        <f>séries!AL43/séries!AL4</f>
        <v>0.06762701128028498</v>
      </c>
      <c r="AM45" s="6">
        <f>séries!AM43/séries!AM4</f>
        <v>0.06158747349675765</v>
      </c>
      <c r="AN45" s="6">
        <f>séries!AN43/séries!AN4</f>
        <v>0.06423463102972371</v>
      </c>
      <c r="AO45" s="6">
        <f>séries!AO43/séries!AO4</f>
        <v>0.06073913225305832</v>
      </c>
      <c r="AP45" s="6">
        <f>séries!AP43/séries!AP4</f>
        <v>0.07010531552838338</v>
      </c>
      <c r="AQ45" s="6">
        <f>séries!AQ43/séries!AQ4</f>
        <v>0.0735111100775738</v>
      </c>
      <c r="AR45" s="6">
        <f>séries!AR43/séries!AR4</f>
        <v>0.07212797087833812</v>
      </c>
      <c r="AS45" s="6">
        <f>séries!AS43/séries!AS4</f>
        <v>0.07297051602474766</v>
      </c>
      <c r="AT45" s="6">
        <f>séries!AT43/séries!AT4</f>
        <v>0.06887201699545727</v>
      </c>
      <c r="AU45" s="6">
        <f>séries!AU43/séries!AU4</f>
        <v>0.06057893833360613</v>
      </c>
      <c r="AV45" s="6">
        <f>séries!AV43/séries!AV4</f>
        <v>0.05216014050213546</v>
      </c>
      <c r="AW45" s="6">
        <f>séries!AW43/séries!AW4</f>
        <v>0.06599152458533449</v>
      </c>
      <c r="AX45" s="6">
        <f>séries!AX43/séries!AX4</f>
        <v>0.05815963866798417</v>
      </c>
      <c r="AY45" s="6">
        <f>séries!AY43/séries!AY4</f>
        <v>0.07512913554857352</v>
      </c>
      <c r="AZ45" s="6">
        <f>séries!AZ43/séries!AZ4</f>
        <v>0.07781509420117996</v>
      </c>
      <c r="BA45" s="6">
        <f>séries!BA43/séries!BA4</f>
        <v>0.08576578397958982</v>
      </c>
      <c r="BB45" s="6">
        <f>séries!BB43/séries!BB4</f>
        <v>0.10266913651957722</v>
      </c>
      <c r="BC45" s="6">
        <f>séries!BC43/séries!BC4</f>
        <v>0.10230744766992571</v>
      </c>
      <c r="BD45" s="6">
        <f>séries!BD43/séries!BD4</f>
        <v>0.10118561155233224</v>
      </c>
      <c r="BE45" s="6">
        <f>séries!BE43/séries!BE4</f>
        <v>0.08945704810553029</v>
      </c>
      <c r="BF45" s="6">
        <f>séries!BF43/séries!BF4</f>
        <v>0.08997861583054528</v>
      </c>
      <c r="BG45" s="6">
        <f>séries!BG43/séries!BG4</f>
        <v>0.08735437162423097</v>
      </c>
      <c r="BH45" s="6">
        <f>séries!BH43/séries!BH4</f>
        <v>0.09045457135136131</v>
      </c>
      <c r="BI45" s="6">
        <f>séries!BI43/séries!BI4</f>
        <v>0.093849727970518</v>
      </c>
      <c r="BJ45" s="6">
        <f>séries!BJ43/séries!BJ4</f>
        <v>0.0973202320842052</v>
      </c>
      <c r="BK45" s="6">
        <f>séries!BK43/séries!BK4</f>
        <v>0.09221693881580138</v>
      </c>
      <c r="BL45" s="6">
        <f>séries!BL43/séries!BL4</f>
        <v>0.07613537662912669</v>
      </c>
      <c r="BM45" s="6">
        <f>séries!BM43/séries!BM4</f>
        <v>0.07613292694129963</v>
      </c>
      <c r="BN45" s="6">
        <f>séries!BN43/séries!BN4</f>
        <v>0.08835897385735475</v>
      </c>
      <c r="BO45" s="6">
        <f>séries!BO43/séries!BO4</f>
        <v>0.0927046489147867</v>
      </c>
      <c r="BP45" s="6">
        <f>séries!BP43/séries!BP4</f>
        <v>0.09611410274719945</v>
      </c>
      <c r="BQ45" s="6">
        <f>séries!BQ43/séries!BQ4</f>
        <v>0.09133619380695249</v>
      </c>
      <c r="BR45" s="6">
        <f>séries!BR43/séries!BR4</f>
        <v>0.07769402913162919</v>
      </c>
      <c r="BS45" s="6">
        <f>séries!BS43/séries!BS4</f>
        <v>0.07609124648185725</v>
      </c>
      <c r="BT45" s="6">
        <f>séries!BT43/séries!BT4</f>
        <v>0.07240803079267648</v>
      </c>
      <c r="BU45" s="6">
        <f>séries!BU43/séries!BU4</f>
        <v>0.07874950630648543</v>
      </c>
      <c r="BV45" s="6">
        <f>séries!BV43/séries!BV4</f>
        <v>0.08198037141272417</v>
      </c>
    </row>
    <row r="46" spans="1:68" ht="12.75">
      <c r="A46" s="7" t="s">
        <v>157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</row>
    <row r="47" spans="1:74" ht="12.75">
      <c r="A47" t="s">
        <v>110</v>
      </c>
      <c r="B47" t="s">
        <v>111</v>
      </c>
      <c r="C47" t="s">
        <v>101</v>
      </c>
      <c r="D47" s="6">
        <f>séries!D17/séries!D53</f>
        <v>0.0717143135915699</v>
      </c>
      <c r="E47" s="6">
        <f>séries!E17/séries!E53</f>
        <v>0.08372577620337572</v>
      </c>
      <c r="F47" s="6">
        <f>séries!F17/séries!F53</f>
        <v>0.07842674068387173</v>
      </c>
      <c r="G47" s="6">
        <f>séries!G17/séries!G53</f>
        <v>0.1056284737624925</v>
      </c>
      <c r="H47" s="6">
        <f>séries!H17/séries!H53</f>
        <v>0.11815196091960369</v>
      </c>
      <c r="I47" s="6">
        <f>séries!I17/séries!I53</f>
        <v>0.12003171247357296</v>
      </c>
      <c r="J47" s="6">
        <f>séries!J17/séries!J53</f>
        <v>0.11023508485168985</v>
      </c>
      <c r="K47" s="6">
        <f>séries!K17/séries!K53</f>
        <v>0.10685028102121658</v>
      </c>
      <c r="L47" s="6">
        <f>séries!L17/séries!L53</f>
        <v>0.10570757857117831</v>
      </c>
      <c r="M47" s="6">
        <f>séries!M17/séries!M53</f>
        <v>0.09695095486111113</v>
      </c>
      <c r="N47" s="6">
        <f>séries!N17/séries!N53</f>
        <v>0.11066486947432126</v>
      </c>
      <c r="O47" s="6">
        <f>séries!O17/séries!O53</f>
        <v>0.1027506304254355</v>
      </c>
      <c r="P47" s="6">
        <f>séries!P17/séries!P53</f>
        <v>0.11371578174807478</v>
      </c>
      <c r="Q47" s="6">
        <f>séries!Q17/séries!Q53</f>
        <v>0.1105595312991507</v>
      </c>
      <c r="R47" s="6">
        <f>séries!R17/séries!R53</f>
        <v>0.11966648573131991</v>
      </c>
      <c r="S47" s="6">
        <f>séries!S17/séries!S53</f>
        <v>0.1161254260183683</v>
      </c>
      <c r="T47" s="6">
        <f>séries!T17/séries!T53</f>
        <v>0.12333978813076661</v>
      </c>
      <c r="U47" s="6">
        <f>séries!U17/séries!U53</f>
        <v>0.12730885480801524</v>
      </c>
      <c r="V47" s="6">
        <f>séries!V17/séries!V53</f>
        <v>0.12465070053500092</v>
      </c>
      <c r="W47" s="6">
        <f>séries!W17/séries!W53</f>
        <v>0.1404725345485165</v>
      </c>
      <c r="X47" s="6">
        <f>séries!X17/séries!X53</f>
        <v>0.15047479912344777</v>
      </c>
      <c r="Y47" s="6">
        <f>séries!Y17/séries!Y53</f>
        <v>0.16341022606377295</v>
      </c>
      <c r="Z47" s="6">
        <f>séries!Z17/séries!Z53</f>
        <v>0.1745353336716569</v>
      </c>
      <c r="AA47" s="6">
        <f>séries!AA17/séries!AA53</f>
        <v>0.16715227725808926</v>
      </c>
      <c r="AB47" s="6">
        <f>séries!AB17/séries!AB53</f>
        <v>0.15980394765236772</v>
      </c>
      <c r="AC47" s="6">
        <f>séries!AC17/séries!AC53</f>
        <v>0.17820327168018935</v>
      </c>
      <c r="AD47" s="6">
        <f>séries!AD17/séries!AD53</f>
        <v>0.21566484019512727</v>
      </c>
      <c r="AE47" s="6">
        <f>séries!AE17/séries!AE53</f>
        <v>0.17417787109739438</v>
      </c>
      <c r="AF47" s="6">
        <f>séries!AF17/séries!AF53</f>
        <v>0.17251484327250496</v>
      </c>
      <c r="AG47" s="6">
        <f>séries!AG17/séries!AG53</f>
        <v>0.17815795308104815</v>
      </c>
      <c r="AH47" s="6">
        <f>séries!AH17/séries!AH53</f>
        <v>0.17075050245238418</v>
      </c>
      <c r="AI47" s="6">
        <f>séries!AI17/séries!AI53</f>
        <v>0.1661899649129005</v>
      </c>
      <c r="AJ47" s="6">
        <f>séries!AJ17/séries!AJ53</f>
        <v>0.21475445715362482</v>
      </c>
      <c r="AK47" s="6">
        <f>séries!AK17/séries!AK53</f>
        <v>0.21570026937218584</v>
      </c>
      <c r="AL47" s="6">
        <f>séries!AL17/séries!AL53</f>
        <v>0.24827655318199515</v>
      </c>
      <c r="AM47" s="6">
        <f>séries!AM17/séries!AM53</f>
        <v>0.2538107139792328</v>
      </c>
      <c r="AN47" s="6">
        <f>séries!AN17/séries!AN53</f>
        <v>0.24028196075411123</v>
      </c>
      <c r="AO47" s="6">
        <f>séries!AO17/séries!AO53</f>
        <v>0.21620898246789888</v>
      </c>
      <c r="AP47" s="6">
        <f>séries!AP17/séries!AP53</f>
        <v>0.21125459397881838</v>
      </c>
      <c r="AQ47" s="6">
        <f>séries!AQ17/séries!AQ53</f>
        <v>0.19112430639938224</v>
      </c>
      <c r="AR47" s="6">
        <f>séries!AR17/séries!AR53</f>
        <v>0.1991942533342994</v>
      </c>
      <c r="AS47" s="6">
        <f>séries!AS17/séries!AS53</f>
        <v>0.21480386354432987</v>
      </c>
      <c r="AT47" s="6">
        <f>séries!AT17/séries!AT53</f>
        <v>0.21543983233644023</v>
      </c>
      <c r="AU47" s="6">
        <f>séries!AU17/séries!AU53</f>
        <v>0.23788476573519582</v>
      </c>
      <c r="AV47" s="6">
        <f>séries!AV17/séries!AV53</f>
        <v>0.2638544547538352</v>
      </c>
      <c r="AW47" s="6">
        <f>séries!AW17/séries!AW53</f>
        <v>0.23636954633281948</v>
      </c>
      <c r="AX47" s="6">
        <f>séries!AX17/séries!AX53</f>
        <v>0.23518223912830943</v>
      </c>
      <c r="AY47" s="6">
        <f>séries!AY17/séries!AY53</f>
        <v>0.20560637034868998</v>
      </c>
      <c r="AZ47" s="6">
        <f>séries!AZ17/séries!AZ53</f>
        <v>0.1943126008399856</v>
      </c>
      <c r="BA47" s="6">
        <f>séries!BA17/séries!BA53</f>
        <v>0.1654254603072744</v>
      </c>
      <c r="BB47" s="6">
        <f>séries!BB17/séries!BB53</f>
        <v>0.10917301045839543</v>
      </c>
      <c r="BC47" s="6">
        <f>séries!BC17/séries!BC53</f>
        <v>0.1348825959991969</v>
      </c>
      <c r="BD47" s="6">
        <f>séries!BD17/séries!BD53</f>
        <v>0.12269321962874782</v>
      </c>
      <c r="BE47" s="6">
        <f>séries!BE17/séries!BE53</f>
        <v>0.16292853164607857</v>
      </c>
      <c r="BF47" s="6">
        <f>séries!BF17/séries!BF53</f>
        <v>0.15414962823642125</v>
      </c>
      <c r="BG47" s="6">
        <f>séries!BG17/séries!BG53</f>
        <v>0.1603556902170804</v>
      </c>
      <c r="BH47" s="6">
        <f>séries!BH17/séries!BH53</f>
        <v>0.15843723716520514</v>
      </c>
      <c r="BI47" s="6">
        <f>séries!BI17/séries!BI53</f>
        <v>0.15299099398353022</v>
      </c>
      <c r="BJ47" s="6">
        <f>séries!BJ17/séries!BJ53</f>
        <v>0.14676519665536042</v>
      </c>
      <c r="BK47" s="6">
        <f>séries!BK17/séries!BK53</f>
        <v>0.18168127542052992</v>
      </c>
      <c r="BL47" s="6">
        <f>séries!BL17/séries!BL53</f>
        <v>0.20495947120473534</v>
      </c>
      <c r="BM47" s="6">
        <f>séries!BM17/séries!BM53</f>
        <v>0.1625303379378951</v>
      </c>
      <c r="BN47" s="6">
        <f>séries!BN17/séries!BN53</f>
        <v>0.1314221974693357</v>
      </c>
      <c r="BO47" s="6">
        <f>séries!BO17/séries!BO53</f>
        <v>0.14693530663791046</v>
      </c>
      <c r="BP47" s="6">
        <f>séries!BP17/séries!BP53</f>
        <v>0.08394334533627942</v>
      </c>
      <c r="BQ47" s="6">
        <f>séries!BQ17/séries!BQ53</f>
        <v>0.0975148938763694</v>
      </c>
      <c r="BR47" s="6">
        <f>séries!BR17/séries!BR53</f>
        <v>0.11660479435071147</v>
      </c>
      <c r="BS47" s="6">
        <f>séries!BS17/séries!BS53</f>
        <v>0.0999708866420907</v>
      </c>
      <c r="BT47" s="6">
        <f>séries!BT17/séries!BT53</f>
        <v>0.08208967269417758</v>
      </c>
      <c r="BU47" s="6">
        <f>séries!BU17/séries!BU53</f>
        <v>0.10367533321501624</v>
      </c>
      <c r="BV47" s="6">
        <f>séries!BV17/séries!BV53</f>
        <v>0.11558044287024968</v>
      </c>
    </row>
    <row r="48" spans="1:74" ht="12.75">
      <c r="A48" t="s">
        <v>110</v>
      </c>
      <c r="B48" t="s">
        <v>111</v>
      </c>
      <c r="C48" t="s">
        <v>102</v>
      </c>
      <c r="D48" s="6">
        <f>séries!D18/séries!D54</f>
        <v>-0.6189024390243895</v>
      </c>
      <c r="E48" s="6">
        <f>séries!E18/séries!E54</f>
        <v>-0.7038961038961038</v>
      </c>
      <c r="F48" s="6">
        <f>séries!F18/séries!F54</f>
        <v>0.07866273352999015</v>
      </c>
      <c r="G48" s="6">
        <f>séries!G18/séries!G54</f>
        <v>-4.729857819905209</v>
      </c>
      <c r="H48" s="6">
        <f>séries!H18/séries!H54</f>
        <v>-0.4642424242424244</v>
      </c>
      <c r="I48" s="6">
        <f>séries!I18/séries!I54</f>
        <v>-0.26155580608793677</v>
      </c>
      <c r="J48" s="6">
        <f>séries!J18/séries!J54</f>
        <v>-0.005912786400590942</v>
      </c>
      <c r="K48" s="6">
        <f>séries!K18/séries!K54</f>
        <v>-0.4755434782608697</v>
      </c>
      <c r="L48" s="6">
        <f>séries!L18/séries!L54</f>
        <v>-0.6228782287822874</v>
      </c>
      <c r="M48" s="6">
        <f>séries!M18/séries!M54</f>
        <v>-0.7257448433919024</v>
      </c>
      <c r="N48" s="6">
        <f>séries!N18/séries!N54</f>
        <v>-0.6314243759177691</v>
      </c>
      <c r="O48" s="6">
        <f>séries!O18/séries!O54</f>
        <v>-0.43544457978075507</v>
      </c>
      <c r="P48" s="6">
        <f>séries!P18/séries!P54</f>
        <v>-0.3559853633037122</v>
      </c>
      <c r="Q48" s="6">
        <f>séries!Q18/séries!Q54</f>
        <v>-0.13848039215686223</v>
      </c>
      <c r="R48" s="6">
        <f>séries!R18/séries!R54</f>
        <v>-0.46062271062271026</v>
      </c>
      <c r="S48" s="6">
        <f>séries!S18/séries!S54</f>
        <v>-0.8693152117093564</v>
      </c>
      <c r="T48" s="6">
        <f>séries!T18/séries!T54</f>
        <v>-0.7189434585224934</v>
      </c>
      <c r="U48" s="6">
        <f>séries!U18/séries!U54</f>
        <v>-0.8643572621035077</v>
      </c>
      <c r="V48" s="6">
        <f>séries!V18/séries!V54</f>
        <v>-0.8379347436357115</v>
      </c>
      <c r="W48" s="6">
        <f>séries!W18/séries!W54</f>
        <v>-1.049666666666667</v>
      </c>
      <c r="X48" s="6">
        <f>séries!X18/séries!X54</f>
        <v>-0.8317778283633062</v>
      </c>
      <c r="Y48" s="6">
        <f>séries!Y18/séries!Y54</f>
        <v>-0.5546708374804501</v>
      </c>
      <c r="Z48" s="6">
        <f>séries!Z18/séries!Z54</f>
        <v>-0.059336823734728664</v>
      </c>
      <c r="AA48" s="6">
        <f>séries!AA18/séries!AA54</f>
        <v>0.12494588744588728</v>
      </c>
      <c r="AB48" s="6">
        <f>séries!AB18/séries!AB54</f>
        <v>0.13023230330922678</v>
      </c>
      <c r="AC48" s="6">
        <f>séries!AC18/séries!AC54</f>
        <v>0.09442463533225261</v>
      </c>
      <c r="AD48" s="6">
        <f>séries!AD18/séries!AD54</f>
        <v>0.09819359236537228</v>
      </c>
      <c r="AE48" s="6">
        <f>séries!AE18/séries!AE54</f>
        <v>0.07866031648486682</v>
      </c>
      <c r="AF48" s="6">
        <f>séries!AF18/séries!AF54</f>
        <v>-1.0132025650697867</v>
      </c>
      <c r="AG48" s="6">
        <f>séries!AG18/séries!AG54</f>
        <v>-1.4682817406908875</v>
      </c>
      <c r="AH48" s="6">
        <f>séries!AH18/séries!AH54</f>
        <v>-2.035987404408457</v>
      </c>
      <c r="AI48" s="6">
        <f>séries!AI18/séries!AI54</f>
        <v>-2.610264227642277</v>
      </c>
      <c r="AJ48" s="6">
        <f>séries!AJ18/séries!AJ54</f>
        <v>-3.3106504193701554</v>
      </c>
      <c r="AK48" s="6">
        <f>séries!AK18/séries!AK54</f>
        <v>-0.8796949562755445</v>
      </c>
      <c r="AL48" s="6">
        <f>séries!AL18/séries!AL54</f>
        <v>-0.4547862846406747</v>
      </c>
      <c r="AM48" s="6">
        <f>séries!AM18/séries!AM54</f>
        <v>-0.21321693961474808</v>
      </c>
      <c r="AN48" s="6">
        <f>séries!AN18/séries!AN54</f>
        <v>-0.11806834458768166</v>
      </c>
      <c r="AO48" s="6">
        <f>séries!AO18/séries!AO54</f>
        <v>-0.14927194229170815</v>
      </c>
      <c r="AP48" s="6">
        <f>séries!AP18/séries!AP54</f>
        <v>-0.1300003534859593</v>
      </c>
      <c r="AQ48" s="6">
        <f>séries!AQ18/séries!AQ54</f>
        <v>-0.21609208062562207</v>
      </c>
      <c r="AR48" s="6">
        <f>séries!AR18/séries!AR54</f>
        <v>0.08011421798394586</v>
      </c>
      <c r="AS48" s="6">
        <f>séries!AS18/séries!AS54</f>
        <v>-0.12232743066089569</v>
      </c>
      <c r="AT48" s="6">
        <f>séries!AT18/séries!AT54</f>
        <v>0.10469358930766653</v>
      </c>
      <c r="AU48" s="6">
        <f>séries!AU18/séries!AU54</f>
        <v>0.04806340603909483</v>
      </c>
      <c r="AV48" s="6">
        <f>séries!AV18/séries!AV54</f>
        <v>0.060599953189608466</v>
      </c>
      <c r="AW48" s="6">
        <f>séries!AW18/séries!AW54</f>
        <v>-0.8372259194395814</v>
      </c>
      <c r="AX48" s="6">
        <f>séries!AX18/séries!AX54</f>
        <v>1.4531647148715867</v>
      </c>
      <c r="AY48" s="6">
        <f>séries!AY18/séries!AY54</f>
        <v>-1.4072912456551594</v>
      </c>
      <c r="AZ48" s="6">
        <f>séries!AZ18/séries!AZ54</f>
        <v>-5.532192496805915</v>
      </c>
      <c r="BA48" s="6">
        <f>séries!BA18/séries!BA54</f>
        <v>-1.2036030850696455</v>
      </c>
      <c r="BB48" s="6">
        <f>séries!BB18/séries!BB54</f>
        <v>-0.25586593860662576</v>
      </c>
      <c r="BC48" s="6">
        <f>séries!BC18/séries!BC54</f>
        <v>-0.35121147029444727</v>
      </c>
      <c r="BD48" s="6">
        <f>séries!BD18/séries!BD54</f>
        <v>-0.18177443977376767</v>
      </c>
      <c r="BE48" s="6">
        <f>séries!BE18/séries!BE54</f>
        <v>-0.7280972327534797</v>
      </c>
      <c r="BF48" s="6">
        <f>séries!BF18/séries!BF54</f>
        <v>-1.980433932496391</v>
      </c>
      <c r="BG48" s="6">
        <f>séries!BG18/séries!BG54</f>
        <v>-1.7643177704229709</v>
      </c>
      <c r="BH48" s="6">
        <f>séries!BH18/séries!BH54</f>
        <v>-26.370333772507575</v>
      </c>
      <c r="BI48" s="6">
        <f>séries!BI18/séries!BI54</f>
        <v>-3.0646649820287895</v>
      </c>
      <c r="BJ48" s="6">
        <f>séries!BJ18/séries!BJ54</f>
        <v>-1.4662557609198352</v>
      </c>
      <c r="BK48" s="6">
        <f>séries!BK18/séries!BK54</f>
        <v>3.38409373274434</v>
      </c>
      <c r="BL48" s="6">
        <f>séries!BL18/séries!BL54</f>
        <v>9.016837577696775</v>
      </c>
      <c r="BM48" s="6">
        <f>séries!BM18/séries!BM54</f>
        <v>-1.5738660112688296</v>
      </c>
      <c r="BN48" s="6">
        <f>séries!BN18/séries!BN54</f>
        <v>-2.100544616673652</v>
      </c>
      <c r="BO48" s="6">
        <f>séries!BO18/séries!BO54</f>
        <v>-1.5238616251005632</v>
      </c>
      <c r="BP48" s="6">
        <f>séries!BP18/séries!BP54</f>
        <v>-0.21541495789374823</v>
      </c>
      <c r="BQ48" s="6">
        <f>séries!BQ18/séries!BQ54</f>
        <v>-0.26847879000577374</v>
      </c>
      <c r="BR48" s="6">
        <f>séries!BR18/séries!BR54</f>
        <v>-0.5924491063923102</v>
      </c>
      <c r="BS48" s="6">
        <f>séries!BS18/séries!BS54</f>
        <v>-0.29148738715936895</v>
      </c>
      <c r="BT48" s="6">
        <f>séries!BT18/séries!BT54</f>
        <v>-0.22883731164459375</v>
      </c>
      <c r="BU48" s="6">
        <f>séries!BU18/séries!BU54</f>
        <v>-0.31422985120105634</v>
      </c>
      <c r="BV48" s="6">
        <f>séries!BV18/séries!BV54</f>
        <v>-0.1912509477014761</v>
      </c>
    </row>
    <row r="49" spans="1:74" ht="12.75">
      <c r="A49" t="s">
        <v>110</v>
      </c>
      <c r="B49" t="s">
        <v>111</v>
      </c>
      <c r="C49" t="s">
        <v>103</v>
      </c>
      <c r="D49" s="6">
        <f>séries!D19/séries!D55</f>
        <v>0.060837414769999036</v>
      </c>
      <c r="E49" s="6">
        <f>séries!E19/séries!E55</f>
        <v>0.07128794093519278</v>
      </c>
      <c r="F49" s="6">
        <f>séries!F19/séries!F55</f>
        <v>0.07843362096149988</v>
      </c>
      <c r="G49" s="6">
        <f>séries!G19/séries!G55</f>
        <v>0.07915087974256499</v>
      </c>
      <c r="H49" s="6">
        <f>séries!H19/séries!H55</f>
        <v>0.105186464461115</v>
      </c>
      <c r="I49" s="6">
        <f>séries!I19/séries!I55</f>
        <v>0.11129186355772461</v>
      </c>
      <c r="J49" s="6">
        <f>séries!J19/séries!J55</f>
        <v>0.1065766499825399</v>
      </c>
      <c r="K49" s="6">
        <f>séries!K19/séries!K55</f>
        <v>0.09381399403905032</v>
      </c>
      <c r="L49" s="6">
        <f>séries!L19/séries!L55</f>
        <v>0.08881359412700858</v>
      </c>
      <c r="M49" s="6">
        <f>séries!M19/séries!M55</f>
        <v>0.08259925103615552</v>
      </c>
      <c r="N49" s="6">
        <f>séries!N19/séries!N55</f>
        <v>0.09701895555435545</v>
      </c>
      <c r="O49" s="6">
        <f>séries!O19/séries!O55</f>
        <v>0.09267347055134273</v>
      </c>
      <c r="P49" s="6">
        <f>séries!P19/séries!P55</f>
        <v>0.10407501984935945</v>
      </c>
      <c r="Q49" s="6">
        <f>séries!Q19/séries!Q55</f>
        <v>0.10470741821532796</v>
      </c>
      <c r="R49" s="6">
        <f>séries!R19/séries!R55</f>
        <v>0.1086039995461013</v>
      </c>
      <c r="S49" s="6">
        <f>séries!S19/séries!S55</f>
        <v>0.10170438028793932</v>
      </c>
      <c r="T49" s="6">
        <f>séries!T19/séries!T55</f>
        <v>0.10812181227070718</v>
      </c>
      <c r="U49" s="6">
        <f>séries!U19/séries!U55</f>
        <v>0.11095896066719878</v>
      </c>
      <c r="V49" s="6">
        <f>séries!V19/séries!V55</f>
        <v>0.10763144882149332</v>
      </c>
      <c r="W49" s="6">
        <f>séries!W19/séries!W55</f>
        <v>0.11876945146858585</v>
      </c>
      <c r="X49" s="6">
        <f>séries!X19/séries!X55</f>
        <v>0.1293503111124166</v>
      </c>
      <c r="Y49" s="6">
        <f>séries!Y19/séries!Y55</f>
        <v>0.14246190092997402</v>
      </c>
      <c r="Z49" s="6">
        <f>séries!Z19/séries!Z55</f>
        <v>0.16292204684950815</v>
      </c>
      <c r="AA49" s="6">
        <f>séries!AA19/séries!AA55</f>
        <v>0.1644844405223661</v>
      </c>
      <c r="AB49" s="6">
        <f>séries!AB19/séries!AB55</f>
        <v>0.1582900689705466</v>
      </c>
      <c r="AC49" s="6">
        <f>séries!AC19/séries!AC55</f>
        <v>0.172460074262871</v>
      </c>
      <c r="AD49" s="6">
        <f>séries!AD19/séries!AD55</f>
        <v>0.2069448836826859</v>
      </c>
      <c r="AE49" s="6">
        <f>séries!AE19/séries!AE55</f>
        <v>0.16912623528575343</v>
      </c>
      <c r="AF49" s="6">
        <f>séries!AF19/séries!AF55</f>
        <v>0.1500763811060269</v>
      </c>
      <c r="AG49" s="6">
        <f>séries!AG19/séries!AG55</f>
        <v>0.14697670782913985</v>
      </c>
      <c r="AH49" s="6">
        <f>séries!AH19/séries!AH55</f>
        <v>0.13485522114154758</v>
      </c>
      <c r="AI49" s="6">
        <f>séries!AI19/séries!AI55</f>
        <v>0.11875740195318554</v>
      </c>
      <c r="AJ49" s="6">
        <f>séries!AJ19/séries!AJ55</f>
        <v>0.16336870610840656</v>
      </c>
      <c r="AK49" s="6">
        <f>séries!AK19/séries!AK55</f>
        <v>0.1704824892528301</v>
      </c>
      <c r="AL49" s="6">
        <f>séries!AL19/séries!AL55</f>
        <v>0.21459438392279315</v>
      </c>
      <c r="AM49" s="6">
        <f>séries!AM19/séries!AM55</f>
        <v>0.22656530804474428</v>
      </c>
      <c r="AN49" s="6">
        <f>séries!AN19/séries!AN55</f>
        <v>0.22018043939057705</v>
      </c>
      <c r="AO49" s="6">
        <f>séries!AO19/séries!AO55</f>
        <v>0.1970583792632247</v>
      </c>
      <c r="AP49" s="6">
        <f>séries!AP19/séries!AP55</f>
        <v>0.19287079465814233</v>
      </c>
      <c r="AQ49" s="6">
        <f>séries!AQ19/séries!AQ55</f>
        <v>0.17013489116735347</v>
      </c>
      <c r="AR49" s="6">
        <f>séries!AR19/séries!AR55</f>
        <v>0.19266097983333627</v>
      </c>
      <c r="AS49" s="6">
        <f>séries!AS19/séries!AS55</f>
        <v>0.1957133537588515</v>
      </c>
      <c r="AT49" s="6">
        <f>séries!AT19/séries!AT55</f>
        <v>0.20789319255363561</v>
      </c>
      <c r="AU49" s="6">
        <f>séries!AU19/séries!AU55</f>
        <v>0.2239551363409549</v>
      </c>
      <c r="AV49" s="6">
        <f>séries!AV19/séries!AV55</f>
        <v>0.24727619629416334</v>
      </c>
      <c r="AW49" s="6">
        <f>séries!AW19/séries!AW55</f>
        <v>0.1981791921342535</v>
      </c>
      <c r="AX49" s="6">
        <f>séries!AX19/séries!AX55</f>
        <v>0.19751612340104174</v>
      </c>
      <c r="AY49" s="6">
        <f>séries!AY19/séries!AY55</f>
        <v>0.15727037615200737</v>
      </c>
      <c r="AZ49" s="6">
        <f>séries!AZ19/séries!AZ55</f>
        <v>0.12428132790102521</v>
      </c>
      <c r="BA49" s="6">
        <f>séries!BA19/séries!BA55</f>
        <v>0.11611667681775266</v>
      </c>
      <c r="BB49" s="6">
        <f>séries!BB19/séries!BB55</f>
        <v>0.07156501608784158</v>
      </c>
      <c r="BC49" s="6">
        <f>séries!BC19/séries!BC55</f>
        <v>0.0985300417268242</v>
      </c>
      <c r="BD49" s="6">
        <f>séries!BD19/séries!BD55</f>
        <v>0.10002663773205428</v>
      </c>
      <c r="BE49" s="6">
        <f>séries!BE19/séries!BE55</f>
        <v>0.1221879714483634</v>
      </c>
      <c r="BF49" s="6">
        <f>séries!BF19/séries!BF55</f>
        <v>0.09981364960840342</v>
      </c>
      <c r="BG49" s="6">
        <f>séries!BG19/séries!BG55</f>
        <v>0.10205641582010067</v>
      </c>
      <c r="BH49" s="6">
        <f>séries!BH19/séries!BH55</f>
        <v>0.08434018325542572</v>
      </c>
      <c r="BI49" s="6">
        <f>séries!BI19/séries!BI55</f>
        <v>0.09639238101969227</v>
      </c>
      <c r="BJ49" s="6">
        <f>séries!BJ19/séries!BJ55</f>
        <v>0.0965207341967893</v>
      </c>
      <c r="BK49" s="6">
        <f>séries!BK19/séries!BK55</f>
        <v>0.08900464341438892</v>
      </c>
      <c r="BL49" s="6">
        <f>séries!BL19/séries!BL55</f>
        <v>0.10114194058522398</v>
      </c>
      <c r="BM49" s="6">
        <f>séries!BM19/séries!BM55</f>
        <v>0.10342574721160605</v>
      </c>
      <c r="BN49" s="6">
        <f>séries!BN19/séries!BN55</f>
        <v>0.06542853437625831</v>
      </c>
      <c r="BO49" s="6">
        <f>séries!BO19/séries!BO55</f>
        <v>0.08221717861948989</v>
      </c>
      <c r="BP49" s="6">
        <f>séries!BP19/séries!BP55</f>
        <v>0.059900621891354096</v>
      </c>
      <c r="BQ49" s="6">
        <f>séries!BQ19/séries!BQ55</f>
        <v>0.0667686877251871</v>
      </c>
      <c r="BR49" s="6">
        <f>séries!BR19/séries!BR55</f>
        <v>0.07103066393080645</v>
      </c>
      <c r="BS49" s="6">
        <f>séries!BS19/séries!BS55</f>
        <v>0.06729765425506794</v>
      </c>
      <c r="BT49" s="6">
        <f>séries!BT19/séries!BT55</f>
        <v>0.055900668988594776</v>
      </c>
      <c r="BU49" s="6">
        <f>séries!BU19/séries!BU55</f>
        <v>0.06923068342231008</v>
      </c>
      <c r="BV49" s="6">
        <f>séries!BV19/séries!BV55</f>
        <v>0.08901883364140659</v>
      </c>
    </row>
    <row r="50" spans="1:74" ht="12.75">
      <c r="A50" t="s">
        <v>112</v>
      </c>
      <c r="B50" t="s">
        <v>113</v>
      </c>
      <c r="C50" t="s">
        <v>101</v>
      </c>
      <c r="D50" s="6">
        <f>séries!D20/séries!D53</f>
        <v>0.025661040101473315</v>
      </c>
      <c r="E50" s="6">
        <f>séries!E20/séries!E53</f>
        <v>0.02858928943529902</v>
      </c>
      <c r="F50" s="6">
        <f>séries!F20/séries!F53</f>
        <v>0.020463001240181893</v>
      </c>
      <c r="G50" s="6">
        <f>séries!G20/séries!G53</f>
        <v>0.035226887247866816</v>
      </c>
      <c r="H50" s="6">
        <f>séries!H20/séries!H53</f>
        <v>0.0358236966301438</v>
      </c>
      <c r="I50" s="6">
        <f>séries!I20/séries!I53</f>
        <v>0.028567653276955603</v>
      </c>
      <c r="J50" s="6">
        <f>séries!J20/séries!J53</f>
        <v>0.017931830200471132</v>
      </c>
      <c r="K50" s="6">
        <f>séries!K20/séries!K53</f>
        <v>0.025426716718169935</v>
      </c>
      <c r="L50" s="6">
        <f>séries!L20/séries!L53</f>
        <v>0.03855856487158824</v>
      </c>
      <c r="M50" s="6">
        <f>séries!M20/séries!M53</f>
        <v>0.041775173611111126</v>
      </c>
      <c r="N50" s="6">
        <f>séries!N20/séries!N53</f>
        <v>0.04955574505542873</v>
      </c>
      <c r="O50" s="6">
        <f>séries!O20/séries!O53</f>
        <v>0.043868313713641596</v>
      </c>
      <c r="P50" s="6">
        <f>séries!P20/séries!P53</f>
        <v>0.04887773992485403</v>
      </c>
      <c r="Q50" s="6">
        <f>séries!Q20/séries!Q53</f>
        <v>0.04894424347279019</v>
      </c>
      <c r="R50" s="6">
        <f>séries!R20/séries!R53</f>
        <v>0.062226928518673404</v>
      </c>
      <c r="S50" s="6">
        <f>séries!S20/séries!S53</f>
        <v>0.06380765319193535</v>
      </c>
      <c r="T50" s="6">
        <f>séries!T20/séries!T53</f>
        <v>0.06789687511865436</v>
      </c>
      <c r="U50" s="6">
        <f>séries!U20/séries!U53</f>
        <v>0.07079088771969104</v>
      </c>
      <c r="V50" s="6">
        <f>séries!V20/séries!V53</f>
        <v>0.06671055094125315</v>
      </c>
      <c r="W50" s="6">
        <f>séries!W20/séries!W53</f>
        <v>0.0798268859279806</v>
      </c>
      <c r="X50" s="6">
        <f>séries!X20/séries!X53</f>
        <v>0.0892512282738125</v>
      </c>
      <c r="Y50" s="6">
        <f>séries!Y20/séries!Y53</f>
        <v>0.10857555469153894</v>
      </c>
      <c r="Z50" s="6">
        <f>séries!Z20/séries!Z53</f>
        <v>0.11979034509007866</v>
      </c>
      <c r="AA50" s="6">
        <f>séries!AA20/séries!AA53</f>
        <v>0.11426818848993363</v>
      </c>
      <c r="AB50" s="6">
        <f>séries!AB20/séries!AB53</f>
        <v>0.11620358463625963</v>
      </c>
      <c r="AC50" s="6">
        <f>séries!AC20/séries!AC53</f>
        <v>0.13595102738010323</v>
      </c>
      <c r="AD50" s="6">
        <f>séries!AD20/séries!AD53</f>
        <v>0.15826899689818671</v>
      </c>
      <c r="AE50" s="6">
        <f>séries!AE20/séries!AE53</f>
        <v>0.13694963528854134</v>
      </c>
      <c r="AF50" s="6">
        <f>séries!AF20/séries!AF53</f>
        <v>0.13593963735847955</v>
      </c>
      <c r="AG50" s="6">
        <f>séries!AG20/séries!AG53</f>
        <v>0.13808423517674284</v>
      </c>
      <c r="AH50" s="6">
        <f>séries!AH20/séries!AH53</f>
        <v>0.13019876436136105</v>
      </c>
      <c r="AI50" s="6">
        <f>séries!AI20/séries!AI53</f>
        <v>0.1295623638182738</v>
      </c>
      <c r="AJ50" s="6">
        <f>séries!AJ20/séries!AJ53</f>
        <v>0.172710387131282</v>
      </c>
      <c r="AK50" s="6">
        <f>séries!AK20/séries!AK53</f>
        <v>0.17037397510765054</v>
      </c>
      <c r="AL50" s="6">
        <f>séries!AL20/séries!AL53</f>
        <v>0.18845413532697272</v>
      </c>
      <c r="AM50" s="6">
        <f>séries!AM20/séries!AM53</f>
        <v>0.20563106067107184</v>
      </c>
      <c r="AN50" s="6">
        <f>séries!AN20/séries!AN53</f>
        <v>0.192145958062594</v>
      </c>
      <c r="AO50" s="6">
        <f>séries!AO20/séries!AO53</f>
        <v>0.16264662291858661</v>
      </c>
      <c r="AP50" s="6">
        <f>séries!AP20/séries!AP53</f>
        <v>0.15549217799210757</v>
      </c>
      <c r="AQ50" s="6">
        <f>séries!AQ20/séries!AQ53</f>
        <v>0.14832727773354962</v>
      </c>
      <c r="AR50" s="6">
        <f>séries!AR20/séries!AR53</f>
        <v>0.1522953980491736</v>
      </c>
      <c r="AS50" s="6">
        <f>séries!AS20/séries!AS53</f>
        <v>0.16739805001713243</v>
      </c>
      <c r="AT50" s="6">
        <f>séries!AT20/séries!AT53</f>
        <v>0.17149413459657986</v>
      </c>
      <c r="AU50" s="6">
        <f>séries!AU20/séries!AU53</f>
        <v>0.21204178723129874</v>
      </c>
      <c r="AV50" s="6">
        <f>séries!AV20/séries!AV53</f>
        <v>0.2398344082172324</v>
      </c>
      <c r="AW50" s="6">
        <f>séries!AW20/séries!AW53</f>
        <v>0.20278414983848353</v>
      </c>
      <c r="AX50" s="6">
        <f>séries!AX20/séries!AX53</f>
        <v>0.1744012483727605</v>
      </c>
      <c r="AY50" s="6">
        <f>séries!AY20/séries!AY53</f>
        <v>0.15026538957351368</v>
      </c>
      <c r="AZ50" s="6">
        <f>séries!AZ20/séries!AZ53</f>
        <v>0.1362278104098022</v>
      </c>
      <c r="BA50" s="6">
        <f>séries!BA20/séries!BA53</f>
        <v>0.10973525853292633</v>
      </c>
      <c r="BB50" s="6">
        <f>séries!BB20/séries!BB53</f>
        <v>0.08210592561727702</v>
      </c>
      <c r="BC50" s="6">
        <f>séries!BC20/séries!BC53</f>
        <v>0.0917893294292743</v>
      </c>
      <c r="BD50" s="6">
        <f>séries!BD20/séries!BD53</f>
        <v>0.09042054817028525</v>
      </c>
      <c r="BE50" s="6">
        <f>séries!BE20/séries!BE53</f>
        <v>0.06888428071514562</v>
      </c>
      <c r="BF50" s="6">
        <f>séries!BF20/séries!BF53</f>
        <v>0.08520060440199073</v>
      </c>
      <c r="BG50" s="6">
        <f>séries!BG20/séries!BG53</f>
        <v>0.09526001767209465</v>
      </c>
      <c r="BH50" s="6">
        <f>séries!BH20/séries!BH53</f>
        <v>0.08194003022936494</v>
      </c>
      <c r="BI50" s="6">
        <f>séries!BI20/séries!BI53</f>
        <v>0.09243539018530525</v>
      </c>
      <c r="BJ50" s="6">
        <f>séries!BJ20/séries!BJ53</f>
        <v>0.08943273049257218</v>
      </c>
      <c r="BK50" s="6">
        <f>séries!BK20/séries!BK53</f>
        <v>0.10624807840752493</v>
      </c>
      <c r="BL50" s="6">
        <f>séries!BL20/séries!BL53</f>
        <v>0.09623565642233747</v>
      </c>
      <c r="BM50" s="6">
        <f>séries!BM20/séries!BM53</f>
        <v>0.057964277602847045</v>
      </c>
      <c r="BN50" s="6">
        <f>séries!BN20/séries!BN53</f>
        <v>0.048754387399924035</v>
      </c>
      <c r="BO50" s="6">
        <f>séries!BO20/séries!BO53</f>
        <v>0.056327150288119375</v>
      </c>
      <c r="BP50" s="6">
        <f>séries!BP20/séries!BP53</f>
        <v>0.036368614981551056</v>
      </c>
      <c r="BQ50" s="6">
        <f>séries!BQ20/séries!BQ53</f>
        <v>0.03827604943305322</v>
      </c>
      <c r="BR50" s="6">
        <f>séries!BR20/séries!BR53</f>
        <v>0.0460449228838547</v>
      </c>
      <c r="BS50" s="6">
        <f>séries!BS20/séries!BS53</f>
        <v>0.02857554957353335</v>
      </c>
      <c r="BT50" s="6">
        <f>séries!BT20/séries!BT53</f>
        <v>0.028481248997047872</v>
      </c>
      <c r="BU50" s="6">
        <f>séries!BU20/séries!BU53</f>
        <v>0.024004030596973445</v>
      </c>
      <c r="BV50" s="6">
        <f>séries!BV20/séries!BV53</f>
        <v>0.027134771338591365</v>
      </c>
    </row>
    <row r="51" spans="1:74" ht="12.75">
      <c r="A51" t="s">
        <v>112</v>
      </c>
      <c r="B51" t="s">
        <v>113</v>
      </c>
      <c r="C51" t="s">
        <v>102</v>
      </c>
      <c r="D51" s="6">
        <f>séries!D21/séries!D54</f>
        <v>-0.9176829268292678</v>
      </c>
      <c r="E51" s="6">
        <f>séries!E21/séries!E54</f>
        <v>-1.0337662337662332</v>
      </c>
      <c r="F51" s="6">
        <f>séries!F21/séries!F54</f>
        <v>-0.048180924287118745</v>
      </c>
      <c r="G51" s="6">
        <f>séries!G21/séries!G54</f>
        <v>-5.364928909952602</v>
      </c>
      <c r="H51" s="6">
        <f>séries!H21/séries!H54</f>
        <v>-0.7127272727272729</v>
      </c>
      <c r="I51" s="6">
        <f>séries!I21/séries!I54</f>
        <v>-0.5930101465614434</v>
      </c>
      <c r="J51" s="6">
        <f>séries!J21/séries!J54</f>
        <v>-0.2978566149297857</v>
      </c>
      <c r="K51" s="6">
        <f>séries!K21/séries!K54</f>
        <v>-0.8469202898550726</v>
      </c>
      <c r="L51" s="6">
        <f>séries!L21/séries!L54</f>
        <v>-1.0154981549815487</v>
      </c>
      <c r="M51" s="6">
        <f>séries!M21/séries!M54</f>
        <v>-1.3101604278074868</v>
      </c>
      <c r="N51" s="6">
        <f>séries!N21/séries!N54</f>
        <v>-1.2364170337738625</v>
      </c>
      <c r="O51" s="6">
        <f>séries!O21/séries!O54</f>
        <v>-1.1419001218026787</v>
      </c>
      <c r="P51" s="6">
        <f>séries!P21/séries!P54</f>
        <v>-1.0527966544694198</v>
      </c>
      <c r="Q51" s="6">
        <f>séries!Q21/séries!Q54</f>
        <v>-0.8345588235294117</v>
      </c>
      <c r="R51" s="6">
        <f>séries!R21/séries!R54</f>
        <v>-1.3791208791208796</v>
      </c>
      <c r="S51" s="6">
        <f>séries!S21/séries!S54</f>
        <v>-1.8452692106638782</v>
      </c>
      <c r="T51" s="6">
        <f>séries!T21/séries!T54</f>
        <v>-1.6929426330994624</v>
      </c>
      <c r="U51" s="6">
        <f>séries!U21/séries!U54</f>
        <v>-1.8739565943238738</v>
      </c>
      <c r="V51" s="6">
        <f>séries!V21/séries!V54</f>
        <v>-2.0268913589100053</v>
      </c>
      <c r="W51" s="6">
        <f>séries!W21/séries!W54</f>
        <v>-2.3163333333333336</v>
      </c>
      <c r="X51" s="6">
        <f>séries!X21/séries!X54</f>
        <v>-2.127930798998404</v>
      </c>
      <c r="Y51" s="6">
        <f>séries!Y21/séries!Y54</f>
        <v>-1.7702260770652645</v>
      </c>
      <c r="Z51" s="6">
        <f>séries!Z21/séries!Z54</f>
        <v>-0.8901282343121635</v>
      </c>
      <c r="AA51" s="6">
        <f>séries!AA21/séries!AA54</f>
        <v>-0.6050324675324679</v>
      </c>
      <c r="AB51" s="6">
        <f>séries!AB21/séries!AB54</f>
        <v>-0.7916392724085028</v>
      </c>
      <c r="AC51" s="6">
        <f>séries!AC21/séries!AC54</f>
        <v>-0.6940680713128041</v>
      </c>
      <c r="AD51" s="6">
        <f>séries!AD21/séries!AD54</f>
        <v>-0.7858895705521485</v>
      </c>
      <c r="AE51" s="6">
        <f>séries!AE21/séries!AE54</f>
        <v>-0.9898986019357808</v>
      </c>
      <c r="AF51" s="6">
        <f>séries!AF21/séries!AF54</f>
        <v>-3.7767823462844237</v>
      </c>
      <c r="AG51" s="6">
        <f>séries!AG21/séries!AG54</f>
        <v>-4.525616868550922</v>
      </c>
      <c r="AH51" s="6">
        <f>séries!AH21/séries!AH54</f>
        <v>-5.603868645973907</v>
      </c>
      <c r="AI51" s="6">
        <f>séries!AI21/séries!AI54</f>
        <v>-6.19679152148664</v>
      </c>
      <c r="AJ51" s="6">
        <f>séries!AJ21/séries!AJ54</f>
        <v>-8.613467320778618</v>
      </c>
      <c r="AK51" s="6">
        <f>séries!AK21/séries!AK54</f>
        <v>-2.515834417882504</v>
      </c>
      <c r="AL51" s="6">
        <f>séries!AL21/séries!AL54</f>
        <v>-2.2561202442461243</v>
      </c>
      <c r="AM51" s="6">
        <f>séries!AM21/séries!AM54</f>
        <v>-2.1811557607676213</v>
      </c>
      <c r="AN51" s="6">
        <f>séries!AN21/séries!AN54</f>
        <v>-2.4809767410135772</v>
      </c>
      <c r="AO51" s="6">
        <f>séries!AO21/séries!AO54</f>
        <v>-2.7764474001769854</v>
      </c>
      <c r="AP51" s="6">
        <f>séries!AP21/séries!AP54</f>
        <v>-3.291896923493853</v>
      </c>
      <c r="AQ51" s="6">
        <f>séries!AQ21/séries!AQ54</f>
        <v>-3.1648419429452583</v>
      </c>
      <c r="AR51" s="6">
        <f>séries!AR21/séries!AR54</f>
        <v>-2.914587935276476</v>
      </c>
      <c r="AS51" s="6">
        <f>séries!AS21/séries!AS54</f>
        <v>-3.3889217110830803</v>
      </c>
      <c r="AT51" s="6">
        <f>séries!AT21/séries!AT54</f>
        <v>-2.789664687573562</v>
      </c>
      <c r="AU51" s="6">
        <f>séries!AU21/séries!AU54</f>
        <v>-3.1028694285950547</v>
      </c>
      <c r="AV51" s="6">
        <f>séries!AV21/séries!AV54</f>
        <v>-3.1261735105193362</v>
      </c>
      <c r="AW51" s="6">
        <f>séries!AW21/séries!AW54</f>
        <v>-7.1146059544658495</v>
      </c>
      <c r="AX51" s="6">
        <f>séries!AX21/séries!AX54</f>
        <v>8.67216080088571</v>
      </c>
      <c r="AY51" s="6">
        <f>séries!AY21/séries!AY54</f>
        <v>-8.570641015277662</v>
      </c>
      <c r="AZ51" s="6">
        <f>séries!AZ21/séries!AZ54</f>
        <v>-21.693406635951824</v>
      </c>
      <c r="BA51" s="6">
        <f>séries!BA21/séries!BA54</f>
        <v>-6.287441003798779</v>
      </c>
      <c r="BB51" s="6">
        <f>séries!BB21/séries!BB54</f>
        <v>-1.8810404585122429</v>
      </c>
      <c r="BC51" s="6">
        <f>séries!BC21/séries!BC54</f>
        <v>-2.5551769250488383</v>
      </c>
      <c r="BD51" s="6">
        <f>séries!BD21/séries!BD54</f>
        <v>-2.4647111056676567</v>
      </c>
      <c r="BE51" s="6">
        <f>séries!BE21/séries!BE54</f>
        <v>-3.9702589094442664</v>
      </c>
      <c r="BF51" s="6">
        <f>séries!BF21/séries!BF54</f>
        <v>-7.953168192667109</v>
      </c>
      <c r="BG51" s="6">
        <f>séries!BG21/séries!BG54</f>
        <v>-6.770380129173228</v>
      </c>
      <c r="BH51" s="6">
        <f>séries!BH21/séries!BH54</f>
        <v>-68.16589811155006</v>
      </c>
      <c r="BI51" s="6">
        <f>séries!BI21/séries!BI54</f>
        <v>-10.904069813067979</v>
      </c>
      <c r="BJ51" s="6">
        <f>séries!BJ21/séries!BJ54</f>
        <v>-6.399580589088938</v>
      </c>
      <c r="BK51" s="6">
        <f>séries!BK21/séries!BK54</f>
        <v>8.762967628382107</v>
      </c>
      <c r="BL51" s="6">
        <f>séries!BL21/séries!BL54</f>
        <v>20.860054027118455</v>
      </c>
      <c r="BM51" s="6">
        <f>séries!BM21/séries!BM54</f>
        <v>-5.471476818645399</v>
      </c>
      <c r="BN51" s="6">
        <f>séries!BN21/séries!BN54</f>
        <v>-5.991689679642281</v>
      </c>
      <c r="BO51" s="6">
        <f>séries!BO21/séries!BO54</f>
        <v>-4.006693483507643</v>
      </c>
      <c r="BP51" s="6">
        <f>séries!BP21/séries!BP54</f>
        <v>-1.567291738409041</v>
      </c>
      <c r="BQ51" s="6">
        <f>séries!BQ21/séries!BQ54</f>
        <v>-1.3578188857818885</v>
      </c>
      <c r="BR51" s="6">
        <f>séries!BR21/séries!BR54</f>
        <v>-1.7416030115858339</v>
      </c>
      <c r="BS51" s="6">
        <f>séries!BS21/séries!BS54</f>
        <v>-1.1521696335667482</v>
      </c>
      <c r="BT51" s="6">
        <f>séries!BT21/séries!BT54</f>
        <v>-1.100394052054585</v>
      </c>
      <c r="BU51" s="6">
        <f>séries!BU21/séries!BU54</f>
        <v>-1.044157229191001</v>
      </c>
      <c r="BV51" s="6">
        <f>séries!BV21/séries!BV54</f>
        <v>-0.8670042962466916</v>
      </c>
    </row>
    <row r="52" spans="1:74" ht="12.75">
      <c r="A52" t="s">
        <v>112</v>
      </c>
      <c r="B52" t="s">
        <v>113</v>
      </c>
      <c r="C52" t="s">
        <v>103</v>
      </c>
      <c r="D52" s="6">
        <f>séries!D22/séries!D55</f>
        <v>0.010803802938634404</v>
      </c>
      <c r="E52" s="6">
        <f>séries!E22/séries!E55</f>
        <v>0.011812961443806402</v>
      </c>
      <c r="F52" s="6">
        <f>séries!F22/séries!F55</f>
        <v>0.01846171487544077</v>
      </c>
      <c r="G52" s="6">
        <f>séries!G22/séries!G55</f>
        <v>0.00565734156848497</v>
      </c>
      <c r="H52" s="6">
        <f>séries!H22/séries!H55</f>
        <v>0.019159155917750553</v>
      </c>
      <c r="I52" s="6">
        <f>séries!I22/séries!I55</f>
        <v>0.014331086838639703</v>
      </c>
      <c r="J52" s="6">
        <f>séries!J22/séries!J55</f>
        <v>0.007985100686765216</v>
      </c>
      <c r="K52" s="6">
        <f>séries!K22/séries!K55</f>
        <v>0.0059001236795685405</v>
      </c>
      <c r="L52" s="6">
        <f>séries!L22/séries!L55</f>
        <v>0.014117767852559185</v>
      </c>
      <c r="M52" s="6">
        <f>séries!M22/séries!M55</f>
        <v>0.018191025760624768</v>
      </c>
      <c r="N52" s="6">
        <f>séries!N22/séries!N55</f>
        <v>0.025908624507209602</v>
      </c>
      <c r="O52" s="6">
        <f>séries!O22/séries!O55</f>
        <v>0.02166600148241064</v>
      </c>
      <c r="P52" s="6">
        <f>séries!P22/séries!P55</f>
        <v>0.02626553078260123</v>
      </c>
      <c r="Q52" s="6">
        <f>séries!Q22/séries!Q55</f>
        <v>0.02818307479649824</v>
      </c>
      <c r="R52" s="6">
        <f>séries!R22/séries!R55</f>
        <v>0.034749439173206005</v>
      </c>
      <c r="S52" s="6">
        <f>séries!S22/séries!S55</f>
        <v>0.03587001422866848</v>
      </c>
      <c r="T52" s="6">
        <f>séries!T22/séries!T55</f>
        <v>0.036082858591582896</v>
      </c>
      <c r="U52" s="6">
        <f>séries!U22/séries!U55</f>
        <v>0.038727257713798126</v>
      </c>
      <c r="V52" s="6">
        <f>séries!V22/séries!V55</f>
        <v>0.02969405738484358</v>
      </c>
      <c r="W52" s="6">
        <f>séries!W22/séries!W55</f>
        <v>0.036131102898268826</v>
      </c>
      <c r="X52" s="6">
        <f>séries!X22/séries!X55</f>
        <v>0.0415681436551181</v>
      </c>
      <c r="Y52" s="6">
        <f>séries!Y22/séries!Y55</f>
        <v>0.05376593856032386</v>
      </c>
      <c r="Z52" s="6">
        <f>séries!Z22/séries!Z55</f>
        <v>0.06964126253282743</v>
      </c>
      <c r="AA52" s="6">
        <f>séries!AA22/séries!AA55</f>
        <v>0.06880169105424096</v>
      </c>
      <c r="AB52" s="6">
        <f>séries!AB22/séries!AB55</f>
        <v>0.06972784822553005</v>
      </c>
      <c r="AC52" s="6">
        <f>séries!AC22/séries!AC55</f>
        <v>0.07905151514478148</v>
      </c>
      <c r="AD52" s="6">
        <f>séries!AD22/séries!AD55</f>
        <v>0.0881835776903517</v>
      </c>
      <c r="AE52" s="6">
        <f>séries!AE22/séries!AE55</f>
        <v>0.07735402553347077</v>
      </c>
      <c r="AF52" s="6">
        <f>séries!AF22/séries!AF55</f>
        <v>0.06189546496105988</v>
      </c>
      <c r="AG52" s="6">
        <f>séries!AG22/séries!AG55</f>
        <v>0.04976031511637584</v>
      </c>
      <c r="AH52" s="6">
        <f>séries!AH22/séries!AH55</f>
        <v>0.03692717007308458</v>
      </c>
      <c r="AI52" s="6">
        <f>séries!AI22/séries!AI55</f>
        <v>0.021483800961091322</v>
      </c>
      <c r="AJ52" s="6">
        <f>séries!AJ22/séries!AJ55</f>
        <v>0.04464443268043046</v>
      </c>
      <c r="AK52" s="6">
        <f>séries!AK22/séries!AK55</f>
        <v>0.05948762320012585</v>
      </c>
      <c r="AL52" s="6">
        <f>séries!AL22/séries!AL55</f>
        <v>0.07134004027042574</v>
      </c>
      <c r="AM52" s="6">
        <f>séries!AM22/séries!AM55</f>
        <v>0.06639096358311877</v>
      </c>
      <c r="AN52" s="6">
        <f>séries!AN22/séries!AN55</f>
        <v>0.04219817724076171</v>
      </c>
      <c r="AO52" s="6">
        <f>séries!AO22/séries!AO55</f>
        <v>0.008642899045571667</v>
      </c>
      <c r="AP52" s="6">
        <f>séries!AP22/séries!AP55</f>
        <v>-0.030222666269732103</v>
      </c>
      <c r="AQ52" s="6">
        <f>séries!AQ22/séries!AQ55</f>
        <v>-0.022445526904429417</v>
      </c>
      <c r="AR52" s="6">
        <f>séries!AR22/séries!AR55</f>
        <v>-0.015967800338451178</v>
      </c>
      <c r="AS52" s="6">
        <f>séries!AS22/séries!AS55</f>
        <v>-0.03398330604957917</v>
      </c>
      <c r="AT52" s="6">
        <f>séries!AT22/séries!AT55</f>
        <v>-0.030289676388195123</v>
      </c>
      <c r="AU52" s="6">
        <f>séries!AU22/séries!AU55</f>
        <v>-0.03121579339713662</v>
      </c>
      <c r="AV52" s="6">
        <f>séries!AV22/séries!AV55</f>
        <v>-0.03471079902130797</v>
      </c>
      <c r="AW52" s="6">
        <f>séries!AW22/séries!AW55</f>
        <v>-0.0575128882934823</v>
      </c>
      <c r="AX52" s="6">
        <f>séries!AX22/séries!AX55</f>
        <v>-0.08839201926610184</v>
      </c>
      <c r="AY52" s="6">
        <f>séries!AY22/séries!AY55</f>
        <v>-0.1110864018806146</v>
      </c>
      <c r="AZ52" s="6">
        <f>séries!AZ22/séries!AZ55</f>
        <v>-0.13073381138275278</v>
      </c>
      <c r="BA52" s="6">
        <f>séries!BA22/séries!BA55</f>
        <v>-0.12067409292203263</v>
      </c>
      <c r="BB52" s="6">
        <f>séries!BB22/séries!BB55</f>
        <v>-0.12014645964741276</v>
      </c>
      <c r="BC52" s="6">
        <f>séries!BC22/séries!BC55</f>
        <v>-0.10616409377693864</v>
      </c>
      <c r="BD52" s="6">
        <f>séries!BD22/séries!BD55</f>
        <v>-0.09980031470298603</v>
      </c>
      <c r="BE52" s="6">
        <f>séries!BE22/séries!BE55</f>
        <v>-0.11579832091172426</v>
      </c>
      <c r="BF52" s="6">
        <f>séries!BF22/séries!BF55</f>
        <v>-0.11941665359456484</v>
      </c>
      <c r="BG52" s="6">
        <f>séries!BG22/séries!BG55</f>
        <v>-0.11270348731578429</v>
      </c>
      <c r="BH52" s="6">
        <f>séries!BH22/séries!BH55</f>
        <v>-0.10868183235799299</v>
      </c>
      <c r="BI52" s="6">
        <f>séries!BI22/séries!BI55</f>
        <v>-0.10099328789391385</v>
      </c>
      <c r="BJ52" s="6">
        <f>séries!BJ22/séries!BJ55</f>
        <v>-0.11269544682448043</v>
      </c>
      <c r="BK52" s="6">
        <f>séries!BK22/séries!BK55</f>
        <v>-0.1442741834199869</v>
      </c>
      <c r="BL52" s="6">
        <f>séries!BL22/séries!BL55</f>
        <v>-0.14839418564158877</v>
      </c>
      <c r="BM52" s="6">
        <f>séries!BM22/séries!BM55</f>
        <v>-0.13025044254913992</v>
      </c>
      <c r="BN52" s="6">
        <f>séries!BN22/séries!BN55</f>
        <v>-0.12984640010597107</v>
      </c>
      <c r="BO52" s="6">
        <f>séries!BO22/séries!BO55</f>
        <v>-0.10105348916869139</v>
      </c>
      <c r="BP52" s="6">
        <f>séries!BP22/séries!BP55</f>
        <v>-0.09242808769929768</v>
      </c>
      <c r="BQ52" s="6">
        <f>séries!BQ22/séries!BQ55</f>
        <v>-0.07900636437647754</v>
      </c>
      <c r="BR52" s="6">
        <f>séries!BR22/séries!BR55</f>
        <v>-0.06885536893461215</v>
      </c>
      <c r="BS52" s="6">
        <f>séries!BS22/séries!BS55</f>
        <v>-0.06997585255666301</v>
      </c>
      <c r="BT52" s="6">
        <f>séries!BT22/séries!BT55</f>
        <v>-0.06660255180349779</v>
      </c>
      <c r="BU52" s="6">
        <f>séries!BU22/séries!BU55</f>
        <v>-0.06403613230969563</v>
      </c>
      <c r="BV52" s="6">
        <f>séries!BV22/séries!BV55</f>
        <v>-0.05026856234636487</v>
      </c>
    </row>
    <row r="53" spans="1:74" ht="12.75">
      <c r="A53" t="s">
        <v>114</v>
      </c>
      <c r="B53" t="s">
        <v>115</v>
      </c>
      <c r="C53" t="s">
        <v>101</v>
      </c>
      <c r="D53" s="6">
        <f>séries!D23/séries!D53</f>
        <v>0.035662015806420144</v>
      </c>
      <c r="E53" s="6">
        <f>séries!E23/séries!E53</f>
        <v>0.04438424671806626</v>
      </c>
      <c r="F53" s="6">
        <f>séries!F23/séries!F53</f>
        <v>0.04910529734837298</v>
      </c>
      <c r="G53" s="6">
        <f>séries!G23/séries!G53</f>
        <v>0.05805912898259531</v>
      </c>
      <c r="H53" s="6">
        <f>séries!H23/séries!H53</f>
        <v>0.06957745701432397</v>
      </c>
      <c r="I53" s="6">
        <f>séries!I23/séries!I53</f>
        <v>0.07922832980972515</v>
      </c>
      <c r="J53" s="6">
        <f>séries!J23/séries!J53</f>
        <v>0.0797317436661699</v>
      </c>
      <c r="K53" s="6">
        <f>séries!K23/séries!K53</f>
        <v>0.06993384076155712</v>
      </c>
      <c r="L53" s="6">
        <f>séries!L23/séries!L53</f>
        <v>0.06107003959216565</v>
      </c>
      <c r="M53" s="6">
        <f>séries!M23/séries!M53</f>
        <v>0.049791124131944454</v>
      </c>
      <c r="N53" s="6">
        <f>séries!N23/séries!N53</f>
        <v>0.05387450829367591</v>
      </c>
      <c r="O53" s="6">
        <f>séries!O23/séries!O53</f>
        <v>0.05168907533729213</v>
      </c>
      <c r="P53" s="6">
        <f>séries!P23/séries!P53</f>
        <v>0.05718104043203453</v>
      </c>
      <c r="Q53" s="6">
        <f>séries!Q23/séries!Q53</f>
        <v>0.0534267851525637</v>
      </c>
      <c r="R53" s="6">
        <f>séries!R23/séries!R53</f>
        <v>0.05008942951975013</v>
      </c>
      <c r="S53" s="6">
        <f>séries!S23/séries!S53</f>
        <v>0.045765435645024805</v>
      </c>
      <c r="T53" s="6">
        <f>séries!T23/séries!T53</f>
        <v>0.04885901963017808</v>
      </c>
      <c r="U53" s="6">
        <f>séries!U23/séries!U53</f>
        <v>0.05018610769058547</v>
      </c>
      <c r="V53" s="6">
        <f>séries!V23/séries!V53</f>
        <v>0.053041890121520725</v>
      </c>
      <c r="W53" s="6">
        <f>séries!W23/séries!W53</f>
        <v>0.05513522215067611</v>
      </c>
      <c r="X53" s="6">
        <f>séries!X23/séries!X53</f>
        <v>0.05674574982238809</v>
      </c>
      <c r="Y53" s="6">
        <f>séries!Y23/séries!Y53</f>
        <v>0.05078423748873098</v>
      </c>
      <c r="Z53" s="6">
        <f>séries!Z23/séries!Z53</f>
        <v>0.05085558868307535</v>
      </c>
      <c r="AA53" s="6">
        <f>séries!AA23/séries!AA53</f>
        <v>0.04887871419078289</v>
      </c>
      <c r="AB53" s="6">
        <f>séries!AB23/séries!AB53</f>
        <v>0.04013870289732971</v>
      </c>
      <c r="AC53" s="6">
        <f>séries!AC23/séries!AC53</f>
        <v>0.03980456756518192</v>
      </c>
      <c r="AD53" s="6">
        <f>séries!AD23/séries!AD53</f>
        <v>0.054181982154325466</v>
      </c>
      <c r="AE53" s="6">
        <f>séries!AE23/séries!AE53</f>
        <v>0.0342256128031845</v>
      </c>
      <c r="AF53" s="6">
        <f>séries!AF23/séries!AF53</f>
        <v>0.03449605634622659</v>
      </c>
      <c r="AG53" s="6">
        <f>séries!AG23/séries!AG53</f>
        <v>0.038294857760472235</v>
      </c>
      <c r="AH53" s="6">
        <f>séries!AH23/séries!AH53</f>
        <v>0.04040297350651514</v>
      </c>
      <c r="AI53" s="6">
        <f>séries!AI23/séries!AI53</f>
        <v>0.037479229723984014</v>
      </c>
      <c r="AJ53" s="6">
        <f>séries!AJ23/séries!AJ53</f>
        <v>0.043120832665233325</v>
      </c>
      <c r="AK53" s="6">
        <f>séries!AK23/séries!AK53</f>
        <v>0.04522306769696612</v>
      </c>
      <c r="AL53" s="6">
        <f>séries!AL23/séries!AL53</f>
        <v>0.061055207021604066</v>
      </c>
      <c r="AM53" s="6">
        <f>séries!AM23/séries!AM53</f>
        <v>0.05309433908292572</v>
      </c>
      <c r="AN53" s="6">
        <f>séries!AN23/séries!AN53</f>
        <v>0.062019205434919185</v>
      </c>
      <c r="AO53" s="6">
        <f>séries!AO23/séries!AO53</f>
        <v>0.06596761673301042</v>
      </c>
      <c r="AP53" s="6">
        <f>séries!AP23/séries!AP53</f>
        <v>0.07334935439418519</v>
      </c>
      <c r="AQ53" s="6">
        <f>séries!AQ23/séries!AQ53</f>
        <v>0.05874849607633049</v>
      </c>
      <c r="AR53" s="6">
        <f>séries!AR23/séries!AR53</f>
        <v>0.0658603292521276</v>
      </c>
      <c r="AS53" s="6">
        <f>séries!AS23/séries!AS53</f>
        <v>0.07033979733404896</v>
      </c>
      <c r="AT53" s="6">
        <f>séries!AT23/séries!AT53</f>
        <v>0.06832921235328124</v>
      </c>
      <c r="AU53" s="6">
        <f>séries!AU23/séries!AU53</f>
        <v>0.06342287356229195</v>
      </c>
      <c r="AV53" s="6">
        <f>séries!AV23/séries!AV53</f>
        <v>0.06752368689988858</v>
      </c>
      <c r="AW53" s="6">
        <f>séries!AW23/séries!AW53</f>
        <v>0.06464172080262644</v>
      </c>
      <c r="AX53" s="6">
        <f>séries!AX23/séries!AX53</f>
        <v>0.07556472168182306</v>
      </c>
      <c r="AY53" s="6">
        <f>séries!AY23/séries!AY53</f>
        <v>0.07502680866727834</v>
      </c>
      <c r="AZ53" s="6">
        <f>séries!AZ23/séries!AZ53</f>
        <v>0.07556228328091012</v>
      </c>
      <c r="BA53" s="6">
        <f>séries!BA23/séries!BA53</f>
        <v>0.07757256594880999</v>
      </c>
      <c r="BB53" s="6">
        <f>séries!BB23/séries!BB53</f>
        <v>0.07357919524470638</v>
      </c>
      <c r="BC53" s="6">
        <f>séries!BC23/séries!BC53</f>
        <v>0.07774822105948333</v>
      </c>
      <c r="BD53" s="6">
        <f>séries!BD23/séries!BD53</f>
        <v>0.05624408252847512</v>
      </c>
      <c r="BE53" s="6">
        <f>séries!BE23/séries!BE53</f>
        <v>0.08451464325786517</v>
      </c>
      <c r="BF53" s="6">
        <f>séries!BF23/séries!BF53</f>
        <v>0.09230972432084025</v>
      </c>
      <c r="BG53" s="6">
        <f>séries!BG23/séries!BG53</f>
        <v>0.08573240995913872</v>
      </c>
      <c r="BH53" s="6">
        <f>séries!BH23/séries!BH53</f>
        <v>0.09234133043033027</v>
      </c>
      <c r="BI53" s="6">
        <f>séries!BI23/séries!BI53</f>
        <v>0.10542493969900509</v>
      </c>
      <c r="BJ53" s="6">
        <f>séries!BJ23/séries!BJ53</f>
        <v>0.10869975946015303</v>
      </c>
      <c r="BK53" s="6">
        <f>séries!BK23/séries!BK53</f>
        <v>0.11124355151784879</v>
      </c>
      <c r="BL53" s="6">
        <f>séries!BL23/séries!BL53</f>
        <v>0.14693711516578906</v>
      </c>
      <c r="BM53" s="6">
        <f>séries!BM23/séries!BM53</f>
        <v>0.14071441848517546</v>
      </c>
      <c r="BN53" s="6">
        <f>séries!BN23/séries!BN53</f>
        <v>0.10910083634770348</v>
      </c>
      <c r="BO53" s="6">
        <f>séries!BO23/séries!BO53</f>
        <v>0.09614439502192373</v>
      </c>
      <c r="BP53" s="6">
        <f>séries!BP23/séries!BP53</f>
        <v>0.050316797619743454</v>
      </c>
      <c r="BQ53" s="6">
        <f>séries!BQ23/séries!BQ53</f>
        <v>0.060702813782814495</v>
      </c>
      <c r="BR53" s="6">
        <f>séries!BR23/séries!BR53</f>
        <v>0.0518918573692425</v>
      </c>
      <c r="BS53" s="6">
        <f>séries!BS23/séries!BS53</f>
        <v>0.06898288253384965</v>
      </c>
      <c r="BT53" s="6">
        <f>séries!BT23/séries!BT53</f>
        <v>0.04043646304745514</v>
      </c>
      <c r="BU53" s="6">
        <f>séries!BU23/séries!BU53</f>
        <v>0.0769844204398563</v>
      </c>
      <c r="BV53" s="6">
        <f>séries!BV23/séries!BV53</f>
        <v>0.07856394999610476</v>
      </c>
    </row>
    <row r="54" spans="1:74" ht="12.75">
      <c r="A54" t="s">
        <v>114</v>
      </c>
      <c r="B54" t="s">
        <v>115</v>
      </c>
      <c r="C54" t="s">
        <v>102</v>
      </c>
      <c r="D54" s="6">
        <f>séries!D24/séries!D54</f>
        <v>-0.21341463414634138</v>
      </c>
      <c r="E54" s="6">
        <f>séries!E24/séries!E54</f>
        <v>-0.16103896103896106</v>
      </c>
      <c r="F54" s="6">
        <f>séries!F24/séries!F54</f>
        <v>-0.08259587020648966</v>
      </c>
      <c r="G54" s="6">
        <f>séries!G24/séries!G54</f>
        <v>-0.5545023696682458</v>
      </c>
      <c r="H54" s="6">
        <f>séries!H24/séries!H54</f>
        <v>-0.1224242424242424</v>
      </c>
      <c r="I54" s="6">
        <f>séries!I24/séries!I54</f>
        <v>-0.1443066516347238</v>
      </c>
      <c r="J54" s="6">
        <f>séries!J24/séries!J54</f>
        <v>-0.08869179600886917</v>
      </c>
      <c r="K54" s="6">
        <f>séries!K24/séries!K54</f>
        <v>-0.16485507246376815</v>
      </c>
      <c r="L54" s="6">
        <f>séries!L24/séries!L54</f>
        <v>-0.12103321033210326</v>
      </c>
      <c r="M54" s="6">
        <f>séries!M24/séries!M54</f>
        <v>-0.052711993888464474</v>
      </c>
      <c r="N54" s="6">
        <f>séries!N24/séries!N54</f>
        <v>-0.09618208516886936</v>
      </c>
      <c r="O54" s="6">
        <f>séries!O24/séries!O54</f>
        <v>-0.09317904993909866</v>
      </c>
      <c r="P54" s="6">
        <f>séries!P24/séries!P54</f>
        <v>-0.10402509147935182</v>
      </c>
      <c r="Q54" s="6">
        <f>séries!Q24/séries!Q54</f>
        <v>-0.12173202614379086</v>
      </c>
      <c r="R54" s="6">
        <f>séries!R24/séries!R54</f>
        <v>-0.2014652014652015</v>
      </c>
      <c r="S54" s="6">
        <f>séries!S24/séries!S54</f>
        <v>-0.5305802404600103</v>
      </c>
      <c r="T54" s="6">
        <f>séries!T24/séries!T54</f>
        <v>-0.4250928600907962</v>
      </c>
      <c r="U54" s="6">
        <f>séries!U24/séries!U54</f>
        <v>-0.5805509181969953</v>
      </c>
      <c r="V54" s="6">
        <f>séries!V24/séries!V54</f>
        <v>-0.46683399067766246</v>
      </c>
      <c r="W54" s="6">
        <f>séries!W24/séries!W54</f>
        <v>-0.5786666666666667</v>
      </c>
      <c r="X54" s="6">
        <f>séries!X24/séries!X54</f>
        <v>-0.2214887320737536</v>
      </c>
      <c r="Y54" s="6">
        <f>séries!Y24/séries!Y54</f>
        <v>0.07493246125408788</v>
      </c>
      <c r="Z54" s="6">
        <f>séries!Z24/séries!Z54</f>
        <v>0.11328628879277639</v>
      </c>
      <c r="AA54" s="6">
        <f>séries!AA24/séries!AA54</f>
        <v>0.14085497835497837</v>
      </c>
      <c r="AB54" s="6">
        <f>séries!AB24/séries!AB54</f>
        <v>0.16639272408503175</v>
      </c>
      <c r="AC54" s="6">
        <f>séries!AC24/séries!AC54</f>
        <v>0.2092382495948136</v>
      </c>
      <c r="AD54" s="6">
        <f>séries!AD24/séries!AD54</f>
        <v>0.20794137695978193</v>
      </c>
      <c r="AE54" s="6">
        <f>séries!AE24/séries!AE54</f>
        <v>0.1823628821631587</v>
      </c>
      <c r="AF54" s="6">
        <f>séries!AF24/séries!AF54</f>
        <v>0.21718219539796307</v>
      </c>
      <c r="AG54" s="6">
        <f>séries!AG24/séries!AG54</f>
        <v>0.11592642440556307</v>
      </c>
      <c r="AH54" s="6">
        <f>séries!AH24/séries!AH54</f>
        <v>-0.015474583895636568</v>
      </c>
      <c r="AI54" s="6">
        <f>séries!AI24/séries!AI54</f>
        <v>-0.11193379790940768</v>
      </c>
      <c r="AJ54" s="6">
        <f>séries!AJ24/séries!AJ54</f>
        <v>0.13902516220921027</v>
      </c>
      <c r="AK54" s="6">
        <f>séries!AK24/séries!AK54</f>
        <v>-0.12667534306002687</v>
      </c>
      <c r="AL54" s="6">
        <f>séries!AL24/séries!AL54</f>
        <v>-0.14861437294504462</v>
      </c>
      <c r="AM54" s="6">
        <f>séries!AM24/séries!AM54</f>
        <v>-0.04347449678955345</v>
      </c>
      <c r="AN54" s="6">
        <f>séries!AN24/séries!AN54</f>
        <v>-0.03310824636791499</v>
      </c>
      <c r="AO54" s="6">
        <f>séries!AO24/séries!AO54</f>
        <v>-0.03575929849025232</v>
      </c>
      <c r="AP54" s="6">
        <f>séries!AP24/séries!AP54</f>
        <v>-0.05078414968952149</v>
      </c>
      <c r="AQ54" s="6">
        <f>séries!AQ24/séries!AQ54</f>
        <v>0.017744244960898815</v>
      </c>
      <c r="AR54" s="6">
        <f>séries!AR24/séries!AR54</f>
        <v>-0.07407108094032301</v>
      </c>
      <c r="AS54" s="6">
        <f>séries!AS24/séries!AS54</f>
        <v>-0.19036517795838856</v>
      </c>
      <c r="AT54" s="6">
        <f>séries!AT24/séries!AT54</f>
        <v>0.029934873015457806</v>
      </c>
      <c r="AU54" s="6">
        <f>séries!AU24/séries!AU54</f>
        <v>0.06557512610601172</v>
      </c>
      <c r="AV54" s="6">
        <f>séries!AV24/séries!AV54</f>
        <v>0.13832470808519493</v>
      </c>
      <c r="AW54" s="6">
        <f>séries!AW24/séries!AW54</f>
        <v>0.27583887915936944</v>
      </c>
      <c r="AX54" s="6">
        <f>séries!AX24/séries!AX54</f>
        <v>-0.11216454334232577</v>
      </c>
      <c r="AY54" s="6">
        <f>séries!AY24/séries!AY54</f>
        <v>-0.1279767197477973</v>
      </c>
      <c r="AZ54" s="6">
        <f>séries!AZ24/séries!AZ54</f>
        <v>-1.3060126214719885</v>
      </c>
      <c r="BA54" s="6">
        <f>séries!BA24/séries!BA54</f>
        <v>-0.4361920110509958</v>
      </c>
      <c r="BB54" s="6">
        <f>séries!BB24/séries!BB54</f>
        <v>-0.18471073913648864</v>
      </c>
      <c r="BC54" s="6">
        <f>séries!BC24/séries!BC54</f>
        <v>-0.2449459457070372</v>
      </c>
      <c r="BD54" s="6">
        <f>séries!BD24/séries!BD54</f>
        <v>-0.15299217454825415</v>
      </c>
      <c r="BE54" s="6">
        <f>séries!BE24/séries!BE54</f>
        <v>-0.5889177629399511</v>
      </c>
      <c r="BF54" s="6">
        <f>séries!BF24/séries!BF54</f>
        <v>-1.1668037594897456</v>
      </c>
      <c r="BG54" s="6">
        <f>séries!BG24/séries!BG54</f>
        <v>-0.6939044375180746</v>
      </c>
      <c r="BH54" s="6">
        <f>séries!BH24/séries!BH54</f>
        <v>-13.613746157224377</v>
      </c>
      <c r="BI54" s="6">
        <f>séries!BI24/séries!BI54</f>
        <v>-1.9711047980788852</v>
      </c>
      <c r="BJ54" s="6">
        <f>séries!BJ24/séries!BJ54</f>
        <v>-0.8711228411501106</v>
      </c>
      <c r="BK54" s="6">
        <f>séries!BK24/séries!BK54</f>
        <v>1.300360643290999</v>
      </c>
      <c r="BL54" s="6">
        <f>séries!BL24/séries!BL54</f>
        <v>4.132550027538093</v>
      </c>
      <c r="BM54" s="6">
        <f>séries!BM24/séries!BM54</f>
        <v>-1.2394877196502314</v>
      </c>
      <c r="BN54" s="6">
        <f>séries!BN24/séries!BN54</f>
        <v>-1.3895847404734831</v>
      </c>
      <c r="BO54" s="6">
        <f>séries!BO24/séries!BO54</f>
        <v>-1.1741271118262269</v>
      </c>
      <c r="BP54" s="6">
        <f>séries!BP24/séries!BP54</f>
        <v>-0.46194784459819055</v>
      </c>
      <c r="BQ54" s="6">
        <f>séries!BQ24/séries!BQ54</f>
        <v>-0.5078624718388788</v>
      </c>
      <c r="BR54" s="6">
        <f>séries!BR24/séries!BR54</f>
        <v>-0.75728226307518</v>
      </c>
      <c r="BS54" s="6">
        <f>séries!BS24/séries!BS54</f>
        <v>-0.3899715965015889</v>
      </c>
      <c r="BT54" s="6">
        <f>séries!BT24/séries!BT54</f>
        <v>-0.22459759597388013</v>
      </c>
      <c r="BU54" s="6">
        <f>séries!BU24/séries!BU54</f>
        <v>-0.31953684424356305</v>
      </c>
      <c r="BV54" s="6">
        <f>séries!BV24/séries!BV54</f>
        <v>-0.3130950219556544</v>
      </c>
    </row>
    <row r="55" spans="1:74" ht="12.75">
      <c r="A55" t="s">
        <v>114</v>
      </c>
      <c r="B55" t="s">
        <v>115</v>
      </c>
      <c r="C55" t="s">
        <v>103</v>
      </c>
      <c r="D55" s="6">
        <f>séries!D25/séries!D55</f>
        <v>0.031739172188610394</v>
      </c>
      <c r="E55" s="6">
        <f>séries!E25/séries!E55</f>
        <v>0.041140278917145195</v>
      </c>
      <c r="F55" s="6">
        <f>séries!F25/séries!F55</f>
        <v>0.04526560215577787</v>
      </c>
      <c r="G55" s="6">
        <f>séries!G25/séries!G55</f>
        <v>0.05470493590076297</v>
      </c>
      <c r="H55" s="6">
        <f>séries!H25/séries!H55</f>
        <v>0.0653030384802202</v>
      </c>
      <c r="I55" s="6">
        <f>séries!I25/séries!I55</f>
        <v>0.07410850311152425</v>
      </c>
      <c r="J55" s="6">
        <f>séries!J25/séries!J55</f>
        <v>0.0744267256431149</v>
      </c>
      <c r="K55" s="6">
        <f>séries!K25/séries!K55</f>
        <v>0.06467833174509846</v>
      </c>
      <c r="L55" s="6">
        <f>séries!L25/séries!L55</f>
        <v>0.056847545219638244</v>
      </c>
      <c r="M55" s="6">
        <f>séries!M25/séries!M55</f>
        <v>0.04800298519397099</v>
      </c>
      <c r="N55" s="6">
        <f>séries!N25/séries!N55</f>
        <v>0.05111519144569855</v>
      </c>
      <c r="O55" s="6">
        <f>séries!O25/séries!O55</f>
        <v>0.048976566508922965</v>
      </c>
      <c r="P55" s="6">
        <f>séries!P25/séries!P55</f>
        <v>0.05387223450140556</v>
      </c>
      <c r="Q55" s="6">
        <f>séries!Q25/séries!Q55</f>
        <v>0.049310781753954855</v>
      </c>
      <c r="R55" s="6">
        <f>séries!R25/séries!R55</f>
        <v>0.045293855782407945</v>
      </c>
      <c r="S55" s="6">
        <f>séries!S25/séries!S55</f>
        <v>0.0373311301846667</v>
      </c>
      <c r="T55" s="6">
        <f>séries!T25/séries!T55</f>
        <v>0.04029588093178633</v>
      </c>
      <c r="U55" s="6">
        <f>séries!U25/séries!U55</f>
        <v>0.03978695879551897</v>
      </c>
      <c r="V55" s="6">
        <f>séries!V25/séries!V55</f>
        <v>0.04385008431489394</v>
      </c>
      <c r="W55" s="6">
        <f>séries!W25/séries!W55</f>
        <v>0.04357736821630033</v>
      </c>
      <c r="X55" s="6">
        <f>séries!X25/séries!X55</f>
        <v>0.0507619928818654</v>
      </c>
      <c r="Y55" s="6">
        <f>séries!Y25/séries!Y55</f>
        <v>0.0514887050878954</v>
      </c>
      <c r="Z55" s="6">
        <f>séries!Z25/séries!Z55</f>
        <v>0.053955682490401384</v>
      </c>
      <c r="AA55" s="6">
        <f>séries!AA25/séries!AA55</f>
        <v>0.054692470293677006</v>
      </c>
      <c r="AB55" s="6">
        <f>séries!AB25/séries!AB55</f>
        <v>0.046602099688945374</v>
      </c>
      <c r="AC55" s="6">
        <f>séries!AC25/séries!AC55</f>
        <v>0.05141959410963439</v>
      </c>
      <c r="AD55" s="6">
        <f>séries!AD25/séries!AD55</f>
        <v>0.06559562813879648</v>
      </c>
      <c r="AE55" s="6">
        <f>séries!AE25/séries!AE55</f>
        <v>0.04206014686316132</v>
      </c>
      <c r="AF55" s="6">
        <f>séries!AF25/séries!AF55</f>
        <v>0.037953200511110945</v>
      </c>
      <c r="AG55" s="6">
        <f>séries!AG25/séries!AG55</f>
        <v>0.03976509012185609</v>
      </c>
      <c r="AH55" s="6">
        <f>séries!AH25/séries!AH55</f>
        <v>0.039494056939814254</v>
      </c>
      <c r="AI55" s="6">
        <f>séries!AI25/séries!AI55</f>
        <v>0.034926678034413274</v>
      </c>
      <c r="AJ55" s="6">
        <f>séries!AJ25/séries!AJ55</f>
        <v>0.044518719198755316</v>
      </c>
      <c r="AK55" s="6">
        <f>séries!AK25/séries!AK55</f>
        <v>0.038127122454115404</v>
      </c>
      <c r="AL55" s="6">
        <f>séries!AL25/séries!AL55</f>
        <v>0.051010406043624196</v>
      </c>
      <c r="AM55" s="6">
        <f>séries!AM25/séries!AM55</f>
        <v>0.04746071736112924</v>
      </c>
      <c r="AN55" s="6">
        <f>séries!AN25/séries!AN55</f>
        <v>0.056683067928773104</v>
      </c>
      <c r="AO55" s="6">
        <f>séries!AO25/séries!AO55</f>
        <v>0.0606372926129278</v>
      </c>
      <c r="AP55" s="6">
        <f>séries!AP25/séries!AP55</f>
        <v>0.06666213873621228</v>
      </c>
      <c r="AQ55" s="6">
        <f>séries!AQ25/séries!AQ55</f>
        <v>0.056634987680394246</v>
      </c>
      <c r="AR55" s="6">
        <f>séries!AR25/séries!AR55</f>
        <v>0.05818305428766376</v>
      </c>
      <c r="AS55" s="6">
        <f>séries!AS25/séries!AS55</f>
        <v>0.055577029927136326</v>
      </c>
      <c r="AT55" s="6">
        <f>séries!AT25/séries!AT55</f>
        <v>0.0657128865912774</v>
      </c>
      <c r="AU55" s="6">
        <f>séries!AU25/séries!AU55</f>
        <v>0.06358081195418222</v>
      </c>
      <c r="AV55" s="6">
        <f>séries!AV25/séries!AV55</f>
        <v>0.07329850428098264</v>
      </c>
      <c r="AW55" s="6">
        <f>séries!AW25/séries!AW55</f>
        <v>0.07215450801207293</v>
      </c>
      <c r="AX55" s="6">
        <f>séries!AX25/séries!AX55</f>
        <v>0.08137025038409719</v>
      </c>
      <c r="AY55" s="6">
        <f>séries!AY25/séries!AY55</f>
        <v>0.06894311353746065</v>
      </c>
      <c r="AZ55" s="6">
        <f>séries!AZ25/séries!AZ55</f>
        <v>0.05866655934622914</v>
      </c>
      <c r="BA55" s="6">
        <f>séries!BA25/séries!BA55</f>
        <v>0.05906812615650861</v>
      </c>
      <c r="BB55" s="6">
        <f>séries!BB25/séries!BB55</f>
        <v>0.04696897618983922</v>
      </c>
      <c r="BC55" s="6">
        <f>séries!BC25/séries!BC55</f>
        <v>0.053615531474929534</v>
      </c>
      <c r="BD55" s="6">
        <f>séries!BD25/séries!BD55</f>
        <v>0.04066715469944302</v>
      </c>
      <c r="BE55" s="6">
        <f>séries!BE25/séries!BE55</f>
        <v>0.05372315037406196</v>
      </c>
      <c r="BF55" s="6">
        <f>séries!BF25/séries!BF55</f>
        <v>0.060258899698592244</v>
      </c>
      <c r="BG55" s="6">
        <f>séries!BG25/séries!BG55</f>
        <v>0.06211683909448144</v>
      </c>
      <c r="BH55" s="6">
        <f>séries!BH25/séries!BH55</f>
        <v>0.05405909326621104</v>
      </c>
      <c r="BI55" s="6">
        <f>séries!BI25/séries!BI55</f>
        <v>0.06889875299272909</v>
      </c>
      <c r="BJ55" s="6">
        <f>séries!BJ25/séries!BJ55</f>
        <v>0.07817897816390203</v>
      </c>
      <c r="BK55" s="6">
        <f>séries!BK25/séries!BK55</f>
        <v>0.0768309427127458</v>
      </c>
      <c r="BL55" s="6">
        <f>séries!BL25/séries!BL55</f>
        <v>0.09998044082608311</v>
      </c>
      <c r="BM55" s="6">
        <f>séries!BM25/séries!BM55</f>
        <v>0.09373419848453418</v>
      </c>
      <c r="BN55" s="6">
        <f>séries!BN25/séries!BN55</f>
        <v>0.06478846108634997</v>
      </c>
      <c r="BO55" s="6">
        <f>séries!BO25/séries!BO55</f>
        <v>0.046940573518127304</v>
      </c>
      <c r="BP55" s="6">
        <f>séries!BP25/séries!BP55</f>
        <v>0.009174671309668867</v>
      </c>
      <c r="BQ55" s="6">
        <f>séries!BQ25/séries!BQ55</f>
        <v>0.012939078363381106</v>
      </c>
      <c r="BR55" s="6">
        <f>séries!BR25/séries!BR55</f>
        <v>-0.00011745653327182996</v>
      </c>
      <c r="BS55" s="6">
        <f>séries!BS25/séries!BS55</f>
        <v>0.030676050485141184</v>
      </c>
      <c r="BT55" s="6">
        <f>séries!BT25/séries!BT55</f>
        <v>0.018112964916289918</v>
      </c>
      <c r="BU55" s="6">
        <f>séries!BU25/séries!BU55</f>
        <v>0.04430227959380452</v>
      </c>
      <c r="BV55" s="6">
        <f>séries!BV25/séries!BV55</f>
        <v>0.044659033864255494</v>
      </c>
    </row>
    <row r="56" spans="1:74" ht="12.75">
      <c r="A56" t="s">
        <v>116</v>
      </c>
      <c r="B56" t="s">
        <v>117</v>
      </c>
      <c r="C56" t="s">
        <v>101</v>
      </c>
      <c r="D56" s="6">
        <f>séries!D26/séries!D53</f>
        <v>0.010391257683676455</v>
      </c>
      <c r="E56" s="6">
        <f>séries!E26/séries!E53</f>
        <v>0.010752240050010417</v>
      </c>
      <c r="F56" s="6">
        <f>séries!F26/séries!F53</f>
        <v>0.008858442095316835</v>
      </c>
      <c r="G56" s="6">
        <f>séries!G26/séries!G53</f>
        <v>0.012342457532030374</v>
      </c>
      <c r="H56" s="6">
        <f>séries!H26/séries!H53</f>
        <v>0.012750807275135926</v>
      </c>
      <c r="I56" s="6">
        <f>séries!I26/séries!I53</f>
        <v>0.012235729386892177</v>
      </c>
      <c r="J56" s="6">
        <f>séries!J26/séries!J53</f>
        <v>0.012571510985048795</v>
      </c>
      <c r="K56" s="6">
        <f>séries!K26/séries!K53</f>
        <v>0.011489723541489515</v>
      </c>
      <c r="L56" s="6">
        <f>séries!L26/séries!L53</f>
        <v>0.006078974107424407</v>
      </c>
      <c r="M56" s="6">
        <f>séries!M26/séries!M53</f>
        <v>0.005384657118055557</v>
      </c>
      <c r="N56" s="6">
        <f>séries!N26/séries!N53</f>
        <v>0.007234616125216626</v>
      </c>
      <c r="O56" s="6">
        <f>séries!O26/séries!O53</f>
        <v>0.00719324137450176</v>
      </c>
      <c r="P56" s="6">
        <f>séries!P26/séries!P53</f>
        <v>0.007657001391186234</v>
      </c>
      <c r="Q56" s="6">
        <f>séries!Q26/séries!Q53</f>
        <v>0.008188502673796793</v>
      </c>
      <c r="R56" s="6">
        <f>séries!R26/séries!R53</f>
        <v>0.007350127692896358</v>
      </c>
      <c r="S56" s="6">
        <f>séries!S26/séries!S53</f>
        <v>0.006552337181408132</v>
      </c>
      <c r="T56" s="6">
        <f>séries!T26/séries!T53</f>
        <v>0.00658389338193416</v>
      </c>
      <c r="U56" s="6">
        <f>séries!U26/séries!U53</f>
        <v>0.006331859397738723</v>
      </c>
      <c r="V56" s="6">
        <f>séries!V26/séries!V53</f>
        <v>0.004898259472227063</v>
      </c>
      <c r="W56" s="6">
        <f>séries!W26/séries!W53</f>
        <v>0.005510426469859825</v>
      </c>
      <c r="X56" s="6">
        <f>séries!X26/séries!X53</f>
        <v>0.004477821027247165</v>
      </c>
      <c r="Y56" s="6">
        <f>séries!Y26/séries!Y53</f>
        <v>0.004050433883503028</v>
      </c>
      <c r="Z56" s="6">
        <f>séries!Z26/séries!Z53</f>
        <v>0.0038893998985029174</v>
      </c>
      <c r="AA56" s="6">
        <f>séries!AA26/séries!AA53</f>
        <v>0.004005374577372737</v>
      </c>
      <c r="AB56" s="6">
        <f>séries!AB26/séries!AB53</f>
        <v>0.0034616601187783987</v>
      </c>
      <c r="AC56" s="6">
        <f>séries!AC26/séries!AC53</f>
        <v>0.0024476767349042037</v>
      </c>
      <c r="AD56" s="6">
        <f>séries!AD26/séries!AD53</f>
        <v>0.003213861142615088</v>
      </c>
      <c r="AE56" s="6">
        <f>séries!AE26/séries!AE53</f>
        <v>0.0030047677363868584</v>
      </c>
      <c r="AF56" s="6">
        <f>séries!AF26/séries!AF53</f>
        <v>0.00207914956779883</v>
      </c>
      <c r="AG56" s="6">
        <f>séries!AG26/séries!AG53</f>
        <v>0.0017788601438330537</v>
      </c>
      <c r="AH56" s="6">
        <f>séries!AH26/séries!AH53</f>
        <v>0.0001487645845079537</v>
      </c>
      <c r="AI56" s="6">
        <f>séries!AI26/séries!AI53</f>
        <v>-0.0008516286293573422</v>
      </c>
      <c r="AJ56" s="6">
        <f>séries!AJ26/séries!AJ53</f>
        <v>-0.0010767626428904993</v>
      </c>
      <c r="AK56" s="6">
        <f>séries!AK26/séries!AK53</f>
        <v>0.0001032265675691618</v>
      </c>
      <c r="AL56" s="6">
        <f>séries!AL26/séries!AL53</f>
        <v>-0.0012327891665815812</v>
      </c>
      <c r="AM56" s="6">
        <f>séries!AM26/séries!AM53</f>
        <v>-0.004914685774764725</v>
      </c>
      <c r="AN56" s="6">
        <f>séries!AN26/séries!AN53</f>
        <v>-0.013883202743401931</v>
      </c>
      <c r="AO56" s="6">
        <f>séries!AO26/séries!AO53</f>
        <v>-0.012405257183698193</v>
      </c>
      <c r="AP56" s="6">
        <f>séries!AP26/séries!AP53</f>
        <v>-0.01758693840747435</v>
      </c>
      <c r="AQ56" s="6">
        <f>séries!AQ26/séries!AQ53</f>
        <v>-0.015951467410497838</v>
      </c>
      <c r="AR56" s="6">
        <f>séries!AR26/séries!AR53</f>
        <v>-0.01896147396700181</v>
      </c>
      <c r="AS56" s="6">
        <f>séries!AS26/séries!AS53</f>
        <v>-0.02293398380685154</v>
      </c>
      <c r="AT56" s="6">
        <f>séries!AT26/séries!AT53</f>
        <v>-0.02438351461342083</v>
      </c>
      <c r="AU56" s="6">
        <f>séries!AU26/séries!AU53</f>
        <v>-0.03757989505839493</v>
      </c>
      <c r="AV56" s="6">
        <f>séries!AV26/séries!AV53</f>
        <v>-0.043503640363285745</v>
      </c>
      <c r="AW56" s="6">
        <f>séries!AW26/séries!AW53</f>
        <v>-0.031056324308290487</v>
      </c>
      <c r="AX56" s="6">
        <f>séries!AX26/séries!AX53</f>
        <v>-0.014783730926274063</v>
      </c>
      <c r="AY56" s="6">
        <f>séries!AY26/séries!AY53</f>
        <v>-0.01968582789210204</v>
      </c>
      <c r="AZ56" s="6">
        <f>séries!AZ26/séries!AZ53</f>
        <v>-0.017477492850726622</v>
      </c>
      <c r="BA56" s="6">
        <f>séries!BA26/séries!BA53</f>
        <v>-0.02188236417446193</v>
      </c>
      <c r="BB56" s="6">
        <f>séries!BB26/séries!BB53</f>
        <v>-0.04651211040358791</v>
      </c>
      <c r="BC56" s="6">
        <f>séries!BC26/séries!BC53</f>
        <v>-0.03465495448956071</v>
      </c>
      <c r="BD56" s="6">
        <f>séries!BD26/séries!BD53</f>
        <v>-0.02397141107001255</v>
      </c>
      <c r="BE56" s="6">
        <f>séries!BE26/séries!BE53</f>
        <v>0.009529607673067824</v>
      </c>
      <c r="BF56" s="6">
        <f>séries!BF26/séries!BF53</f>
        <v>-0.02336070048640976</v>
      </c>
      <c r="BG56" s="6">
        <f>séries!BG26/séries!BG53</f>
        <v>-0.020636737414153002</v>
      </c>
      <c r="BH56" s="6">
        <f>séries!BH26/séries!BH53</f>
        <v>-0.01584412349448999</v>
      </c>
      <c r="BI56" s="6">
        <f>séries!BI26/séries!BI53</f>
        <v>-0.044869335900780107</v>
      </c>
      <c r="BJ56" s="6">
        <f>séries!BJ26/séries!BJ53</f>
        <v>-0.051367293297364724</v>
      </c>
      <c r="BK56" s="6">
        <f>séries!BK26/séries!BK53</f>
        <v>-0.03581035450484369</v>
      </c>
      <c r="BL56" s="6">
        <f>séries!BL26/séries!BL53</f>
        <v>-0.03821330038339122</v>
      </c>
      <c r="BM56" s="6">
        <f>séries!BM26/séries!BM53</f>
        <v>-0.03614835815012739</v>
      </c>
      <c r="BN56" s="6">
        <f>séries!BN26/séries!BN53</f>
        <v>-0.026433026278291794</v>
      </c>
      <c r="BO56" s="6">
        <f>séries!BO26/séries!BO53</f>
        <v>-0.005536238672132622</v>
      </c>
      <c r="BP56" s="6">
        <f>séries!BP26/séries!BP53</f>
        <v>-0.0027420672650150875</v>
      </c>
      <c r="BQ56" s="6">
        <f>séries!BQ26/séries!BQ53</f>
        <v>-0.0014639693394983056</v>
      </c>
      <c r="BR56" s="6">
        <f>séries!BR26/séries!BR53</f>
        <v>0.01866801409761428</v>
      </c>
      <c r="BS56" s="6">
        <f>séries!BS26/séries!BS53</f>
        <v>0.002412454534707691</v>
      </c>
      <c r="BT56" s="6">
        <f>séries!BT26/séries!BT53</f>
        <v>0.013171960649674566</v>
      </c>
      <c r="BU56" s="6">
        <f>séries!BU26/séries!BU53</f>
        <v>0.0026868821781864992</v>
      </c>
      <c r="BV56" s="6">
        <f>séries!BV26/séries!BV53</f>
        <v>0.009881721535553532</v>
      </c>
    </row>
    <row r="57" spans="1:74" ht="12.75">
      <c r="A57" t="s">
        <v>116</v>
      </c>
      <c r="B57" t="s">
        <v>117</v>
      </c>
      <c r="C57" t="s">
        <v>102</v>
      </c>
      <c r="D57" s="6">
        <f>séries!D27/séries!D54</f>
        <v>0.5121951219512193</v>
      </c>
      <c r="E57" s="6">
        <f>séries!E27/séries!E54</f>
        <v>0.49090909090909085</v>
      </c>
      <c r="F57" s="6">
        <f>séries!F27/séries!F54</f>
        <v>0.20943952802359875</v>
      </c>
      <c r="G57" s="6">
        <f>séries!G27/séries!G54</f>
        <v>1.1895734597156384</v>
      </c>
      <c r="H57" s="6">
        <f>séries!H27/séries!H54</f>
        <v>0.3709090909090909</v>
      </c>
      <c r="I57" s="6">
        <f>séries!I27/séries!I54</f>
        <v>0.4757609921082301</v>
      </c>
      <c r="J57" s="6">
        <f>séries!J27/séries!J54</f>
        <v>0.38063562453806354</v>
      </c>
      <c r="K57" s="6">
        <f>séries!K27/séries!K54</f>
        <v>0.5362318840579711</v>
      </c>
      <c r="L57" s="6">
        <f>séries!L27/séries!L54</f>
        <v>0.513653136531365</v>
      </c>
      <c r="M57" s="6">
        <f>séries!M27/séries!M54</f>
        <v>0.637127578304049</v>
      </c>
      <c r="N57" s="6">
        <f>séries!N27/séries!N54</f>
        <v>0.7011747430249636</v>
      </c>
      <c r="O57" s="6">
        <f>séries!O27/séries!O54</f>
        <v>0.799634591961023</v>
      </c>
      <c r="P57" s="6">
        <f>séries!P27/séries!P54</f>
        <v>0.8008363826450603</v>
      </c>
      <c r="Q57" s="6">
        <f>séries!Q27/séries!Q54</f>
        <v>0.81781045751634</v>
      </c>
      <c r="R57" s="6">
        <f>séries!R27/séries!R54</f>
        <v>1.11996336996337</v>
      </c>
      <c r="S57" s="6">
        <f>séries!S27/séries!S54</f>
        <v>1.5065342394145316</v>
      </c>
      <c r="T57" s="6">
        <f>séries!T27/séries!T54</f>
        <v>1.3990920346677662</v>
      </c>
      <c r="U57" s="6">
        <f>séries!U27/séries!U54</f>
        <v>1.5897328881469122</v>
      </c>
      <c r="V57" s="6">
        <f>séries!V27/séries!V54</f>
        <v>1.655790605951955</v>
      </c>
      <c r="W57" s="6">
        <f>séries!W27/séries!W54</f>
        <v>1.8453333333333335</v>
      </c>
      <c r="X57" s="6">
        <f>séries!X27/séries!X54</f>
        <v>1.5176417027088542</v>
      </c>
      <c r="Y57" s="6">
        <f>séries!Y27/séries!Y54</f>
        <v>1.140622778330727</v>
      </c>
      <c r="Z57" s="6">
        <f>séries!Z27/séries!Z54</f>
        <v>0.7175051217846574</v>
      </c>
      <c r="AA57" s="6">
        <f>séries!AA27/séries!AA54</f>
        <v>0.5891233766233767</v>
      </c>
      <c r="AB57" s="6">
        <f>séries!AB27/séries!AB54</f>
        <v>0.7554788516326976</v>
      </c>
      <c r="AC57" s="6">
        <f>séries!AC27/séries!AC54</f>
        <v>0.5792544570502431</v>
      </c>
      <c r="AD57" s="6">
        <f>séries!AD27/séries!AD54</f>
        <v>0.6761417859577371</v>
      </c>
      <c r="AE57" s="6">
        <f>séries!AE27/séries!AE54</f>
        <v>0.8861960362574896</v>
      </c>
      <c r="AF57" s="6">
        <f>séries!AF27/séries!AF54</f>
        <v>2.5463975858166736</v>
      </c>
      <c r="AG57" s="6">
        <f>séries!AG27/séries!AG54</f>
        <v>2.9414087034544636</v>
      </c>
      <c r="AH57" s="6">
        <f>séries!AH27/séries!AH54</f>
        <v>3.583355825461089</v>
      </c>
      <c r="AI57" s="6">
        <f>séries!AI27/séries!AI54</f>
        <v>3.698461091753774</v>
      </c>
      <c r="AJ57" s="6">
        <f>séries!AJ27/séries!AJ54</f>
        <v>5.163791739199243</v>
      </c>
      <c r="AK57" s="6">
        <f>séries!AK27/séries!AK54</f>
        <v>1.762814804666986</v>
      </c>
      <c r="AL57" s="6">
        <f>séries!AL27/séries!AL54</f>
        <v>1.9499483325504932</v>
      </c>
      <c r="AM57" s="6">
        <f>séries!AM27/séries!AM54</f>
        <v>2.0114133179424285</v>
      </c>
      <c r="AN57" s="6">
        <f>séries!AN27/séries!AN54</f>
        <v>2.396016642793808</v>
      </c>
      <c r="AO57" s="6">
        <f>séries!AO27/séries!AO54</f>
        <v>2.6629347563755337</v>
      </c>
      <c r="AP57" s="6">
        <f>séries!AP27/séries!AP54</f>
        <v>3.2126807196974156</v>
      </c>
      <c r="AQ57" s="6">
        <f>séries!AQ27/séries!AQ54</f>
        <v>2.931005617358739</v>
      </c>
      <c r="AR57" s="6">
        <f>séries!AR27/séries!AR54</f>
        <v>3.0687732342007426</v>
      </c>
      <c r="AS57" s="6">
        <f>séries!AS27/séries!AS54</f>
        <v>3.4569594583805716</v>
      </c>
      <c r="AT57" s="6">
        <f>séries!AT27/séries!AT54</f>
        <v>2.864423403865771</v>
      </c>
      <c r="AU57" s="6">
        <f>séries!AU27/séries!AU54</f>
        <v>3.0853577085281376</v>
      </c>
      <c r="AV57" s="6">
        <f>séries!AV27/séries!AV54</f>
        <v>3.0484487556237485</v>
      </c>
      <c r="AW57" s="6">
        <f>séries!AW27/séries!AW54</f>
        <v>6.0015411558669</v>
      </c>
      <c r="AX57" s="6">
        <f>séries!AX27/séries!AX54</f>
        <v>-7.1068315426718005</v>
      </c>
      <c r="AY57" s="6">
        <f>séries!AY27/séries!AY54</f>
        <v>7.291326489370301</v>
      </c>
      <c r="AZ57" s="6">
        <f>séries!AZ27/séries!AZ54</f>
        <v>17.4672267606179</v>
      </c>
      <c r="BA57" s="6">
        <f>séries!BA27/séries!BA54</f>
        <v>5.520029929780131</v>
      </c>
      <c r="BB57" s="6">
        <f>séries!BB27/séries!BB54</f>
        <v>1.8098852590421064</v>
      </c>
      <c r="BC57" s="6">
        <f>séries!BC27/séries!BC54</f>
        <v>2.4489114004614283</v>
      </c>
      <c r="BD57" s="6">
        <f>séries!BD27/séries!BD54</f>
        <v>2.435928840442145</v>
      </c>
      <c r="BE57" s="6">
        <f>séries!BE27/séries!BE54</f>
        <v>3.831079439630739</v>
      </c>
      <c r="BF57" s="6">
        <f>séries!BF27/séries!BF54</f>
        <v>7.139538019660461</v>
      </c>
      <c r="BG57" s="6">
        <f>séries!BG27/séries!BG54</f>
        <v>5.699966796268329</v>
      </c>
      <c r="BH57" s="6">
        <f>séries!BH27/séries!BH54</f>
        <v>55.40931049626685</v>
      </c>
      <c r="BI57" s="6">
        <f>séries!BI27/séries!BI54</f>
        <v>9.810509629118076</v>
      </c>
      <c r="BJ57" s="6">
        <f>séries!BJ27/séries!BJ54</f>
        <v>5.804447669319214</v>
      </c>
      <c r="BK57" s="6">
        <f>séries!BK27/séries!BK54</f>
        <v>-6.6792345389287675</v>
      </c>
      <c r="BL57" s="6">
        <f>séries!BL27/séries!BL54</f>
        <v>-15.97576647695979</v>
      </c>
      <c r="BM57" s="6">
        <f>séries!BM27/séries!BM54</f>
        <v>5.137098527026801</v>
      </c>
      <c r="BN57" s="6">
        <f>séries!BN27/séries!BN54</f>
        <v>5.280729803442115</v>
      </c>
      <c r="BO57" s="6">
        <f>séries!BO27/séries!BO54</f>
        <v>3.6569589702333065</v>
      </c>
      <c r="BP57" s="6">
        <f>séries!BP27/séries!BP54</f>
        <v>1.8138246251134833</v>
      </c>
      <c r="BQ57" s="6">
        <f>séries!BQ27/séries!BQ54</f>
        <v>1.5972025676149935</v>
      </c>
      <c r="BR57" s="6">
        <f>séries!BR27/séries!BR54</f>
        <v>1.9064361682687037</v>
      </c>
      <c r="BS57" s="6">
        <f>séries!BS27/séries!BS54</f>
        <v>1.2506538429089682</v>
      </c>
      <c r="BT57" s="6">
        <f>séries!BT27/séries!BT54</f>
        <v>1.0961543363838713</v>
      </c>
      <c r="BU57" s="6">
        <f>séries!BU27/séries!BU54</f>
        <v>1.0494642222335078</v>
      </c>
      <c r="BV57" s="6">
        <f>séries!BV27/séries!BV54</f>
        <v>0.9888483705008699</v>
      </c>
    </row>
    <row r="58" spans="1:74" ht="12.75">
      <c r="A58" t="s">
        <v>116</v>
      </c>
      <c r="B58" t="s">
        <v>117</v>
      </c>
      <c r="C58" t="s">
        <v>103</v>
      </c>
      <c r="D58" s="6">
        <f>séries!D28/séries!D55</f>
        <v>0.018294439642754245</v>
      </c>
      <c r="E58" s="6">
        <f>séries!E28/séries!E55</f>
        <v>0.018334700574241178</v>
      </c>
      <c r="F58" s="6">
        <f>séries!F28/séries!F55</f>
        <v>0.014706303930281224</v>
      </c>
      <c r="G58" s="6">
        <f>séries!G28/séries!G55</f>
        <v>0.01878860227331707</v>
      </c>
      <c r="H58" s="6">
        <f>séries!H28/séries!H55</f>
        <v>0.02072427006314426</v>
      </c>
      <c r="I58" s="6">
        <f>séries!I28/séries!I55</f>
        <v>0.02285227360756062</v>
      </c>
      <c r="J58" s="6">
        <f>séries!J28/séries!J55</f>
        <v>0.024164823652659758</v>
      </c>
      <c r="K58" s="6">
        <f>séries!K28/séries!K55</f>
        <v>0.023235538614383325</v>
      </c>
      <c r="L58" s="6">
        <f>séries!L28/séries!L55</f>
        <v>0.017848281054811163</v>
      </c>
      <c r="M58" s="6">
        <f>séries!M28/séries!M55</f>
        <v>0.016405240081559764</v>
      </c>
      <c r="N58" s="6">
        <f>séries!N28/séries!N55</f>
        <v>0.019995139601447318</v>
      </c>
      <c r="O58" s="6">
        <f>séries!O28/séries!O55</f>
        <v>0.02203090256000912</v>
      </c>
      <c r="P58" s="6">
        <f>séries!P28/séries!P55</f>
        <v>0.023937254565352676</v>
      </c>
      <c r="Q58" s="6">
        <f>séries!Q28/séries!Q55</f>
        <v>0.02721356166487483</v>
      </c>
      <c r="R58" s="6">
        <f>séries!R28/séries!R55</f>
        <v>0.028560704590487332</v>
      </c>
      <c r="S58" s="6">
        <f>séries!S28/séries!S55</f>
        <v>0.028503235874604127</v>
      </c>
      <c r="T58" s="6">
        <f>séries!T28/séries!T55</f>
        <v>0.031743072747337966</v>
      </c>
      <c r="U58" s="6">
        <f>séries!U28/séries!U55</f>
        <v>0.03243786298202637</v>
      </c>
      <c r="V58" s="6">
        <f>séries!V28/séries!V55</f>
        <v>0.034087307121755776</v>
      </c>
      <c r="W58" s="6">
        <f>séries!W28/séries!W55</f>
        <v>0.03906098035401673</v>
      </c>
      <c r="X58" s="6">
        <f>séries!X28/séries!X55</f>
        <v>0.037020174575433135</v>
      </c>
      <c r="Y58" s="6">
        <f>séries!Y28/séries!Y55</f>
        <v>0.03720725728175475</v>
      </c>
      <c r="Z58" s="6">
        <f>séries!Z28/séries!Z55</f>
        <v>0.03932510182627928</v>
      </c>
      <c r="AA58" s="6">
        <f>séries!AA28/séries!AA55</f>
        <v>0.04099027917444811</v>
      </c>
      <c r="AB58" s="6">
        <f>séries!AB28/séries!AB55</f>
        <v>0.041960121056071185</v>
      </c>
      <c r="AC58" s="6">
        <f>séries!AC28/séries!AC55</f>
        <v>0.04198896500845512</v>
      </c>
      <c r="AD58" s="6">
        <f>séries!AD28/séries!AD55</f>
        <v>0.05316567785353759</v>
      </c>
      <c r="AE58" s="6">
        <f>séries!AE28/séries!AE55</f>
        <v>0.04971409419149087</v>
      </c>
      <c r="AF58" s="6">
        <f>séries!AF28/séries!AF55</f>
        <v>0.0502277156338561</v>
      </c>
      <c r="AG58" s="6">
        <f>séries!AG28/séries!AG55</f>
        <v>0.05745130259090776</v>
      </c>
      <c r="AH58" s="6">
        <f>séries!AH28/séries!AH55</f>
        <v>0.05843399412864874</v>
      </c>
      <c r="AI58" s="6">
        <f>séries!AI28/séries!AI55</f>
        <v>0.06234692295768098</v>
      </c>
      <c r="AJ58" s="6">
        <f>séries!AJ28/séries!AJ55</f>
        <v>0.07420555422922066</v>
      </c>
      <c r="AK58" s="6">
        <f>séries!AK28/séries!AK55</f>
        <v>0.07286774359858884</v>
      </c>
      <c r="AL58" s="6">
        <f>séries!AL28/séries!AL55</f>
        <v>0.0922439376087432</v>
      </c>
      <c r="AM58" s="6">
        <f>séries!AM28/séries!AM55</f>
        <v>0.1127136271004964</v>
      </c>
      <c r="AN58" s="6">
        <f>séries!AN28/séries!AN55</f>
        <v>0.12129919422104209</v>
      </c>
      <c r="AO58" s="6">
        <f>séries!AO28/séries!AO55</f>
        <v>0.12777818760472542</v>
      </c>
      <c r="AP58" s="6">
        <f>séries!AP28/séries!AP55</f>
        <v>0.1564313221916622</v>
      </c>
      <c r="AQ58" s="6">
        <f>séries!AQ28/séries!AQ55</f>
        <v>0.13594543039138876</v>
      </c>
      <c r="AR58" s="6">
        <f>séries!AR28/séries!AR55</f>
        <v>0.15044572588412358</v>
      </c>
      <c r="AS58" s="6">
        <f>séries!AS28/séries!AS55</f>
        <v>0.17411962988129423</v>
      </c>
      <c r="AT58" s="6">
        <f>séries!AT28/séries!AT55</f>
        <v>0.17246998235055339</v>
      </c>
      <c r="AU58" s="6">
        <f>séries!AU28/séries!AU55</f>
        <v>0.19159011778390928</v>
      </c>
      <c r="AV58" s="6">
        <f>séries!AV28/séries!AV55</f>
        <v>0.20868849103448864</v>
      </c>
      <c r="AW58" s="6">
        <f>séries!AW28/séries!AW55</f>
        <v>0.18353757241566293</v>
      </c>
      <c r="AX58" s="6">
        <f>séries!AX28/séries!AX55</f>
        <v>0.20453789228304656</v>
      </c>
      <c r="AY58" s="6">
        <f>séries!AY28/séries!AY55</f>
        <v>0.19941366449516135</v>
      </c>
      <c r="AZ58" s="6">
        <f>séries!AZ28/séries!AZ55</f>
        <v>0.196348579937549</v>
      </c>
      <c r="BA58" s="6">
        <f>séries!BA28/séries!BA55</f>
        <v>0.17772264358327672</v>
      </c>
      <c r="BB58" s="6">
        <f>séries!BB28/séries!BB55</f>
        <v>0.1447424995454152</v>
      </c>
      <c r="BC58" s="6">
        <f>séries!BC28/séries!BC55</f>
        <v>0.1510786040288333</v>
      </c>
      <c r="BD58" s="6">
        <f>séries!BD28/séries!BD55</f>
        <v>0.15915979773559738</v>
      </c>
      <c r="BE58" s="6">
        <f>séries!BE28/séries!BE55</f>
        <v>0.18426314198602578</v>
      </c>
      <c r="BF58" s="6">
        <f>séries!BF28/séries!BF55</f>
        <v>0.15897140350437594</v>
      </c>
      <c r="BG58" s="6">
        <f>séries!BG28/séries!BG55</f>
        <v>0.15264306404140343</v>
      </c>
      <c r="BH58" s="6">
        <f>séries!BH28/séries!BH55</f>
        <v>0.1389629223472077</v>
      </c>
      <c r="BI58" s="6">
        <f>séries!BI28/séries!BI55</f>
        <v>0.12848691592087708</v>
      </c>
      <c r="BJ58" s="6">
        <f>séries!BJ28/séries!BJ55</f>
        <v>0.13103720285736778</v>
      </c>
      <c r="BK58" s="6">
        <f>séries!BK28/séries!BK55</f>
        <v>0.15644788412163016</v>
      </c>
      <c r="BL58" s="6">
        <f>séries!BL28/séries!BL55</f>
        <v>0.14955568540072978</v>
      </c>
      <c r="BM58" s="6">
        <f>séries!BM28/séries!BM55</f>
        <v>0.13994199127621185</v>
      </c>
      <c r="BN58" s="6">
        <f>séries!BN28/séries!BN55</f>
        <v>0.13048647339587952</v>
      </c>
      <c r="BO58" s="6">
        <f>séries!BO28/séries!BO55</f>
        <v>0.13633009427005402</v>
      </c>
      <c r="BP58" s="6">
        <f>séries!BP28/séries!BP55</f>
        <v>0.14315403828098291</v>
      </c>
      <c r="BQ58" s="6">
        <f>séries!BQ28/séries!BQ55</f>
        <v>0.13283597373828354</v>
      </c>
      <c r="BR58" s="6">
        <f>séries!BR28/séries!BR55</f>
        <v>0.14000348939869042</v>
      </c>
      <c r="BS58" s="6">
        <f>séries!BS28/séries!BS55</f>
        <v>0.10659745632658976</v>
      </c>
      <c r="BT58" s="6">
        <f>séries!BT28/séries!BT55</f>
        <v>0.10439025587580265</v>
      </c>
      <c r="BU58" s="6">
        <f>séries!BU28/séries!BU55</f>
        <v>0.08896453613820118</v>
      </c>
      <c r="BV58" s="6">
        <f>séries!BV28/séries!BV55</f>
        <v>0.09462836212351593</v>
      </c>
    </row>
    <row r="59" spans="1:74" ht="12.75">
      <c r="A59" t="s">
        <v>127</v>
      </c>
      <c r="B59" t="s">
        <v>128</v>
      </c>
      <c r="C59" t="s">
        <v>101</v>
      </c>
      <c r="D59" s="6">
        <f>séries!D44/séries!D53</f>
        <v>0.7119718996975315</v>
      </c>
      <c r="E59" s="6">
        <f>séries!E44/séries!E53</f>
        <v>0.6673890393832048</v>
      </c>
      <c r="F59" s="6">
        <f>séries!F44/séries!F53</f>
        <v>0.5966160751195889</v>
      </c>
      <c r="G59" s="6">
        <f>séries!G44/séries!G53</f>
        <v>0.5857057119745323</v>
      </c>
      <c r="H59" s="6">
        <f>séries!H44/séries!H53</f>
        <v>0.6378991527060968</v>
      </c>
      <c r="I59" s="6">
        <f>séries!I44/séries!I53</f>
        <v>0.6099365750528541</v>
      </c>
      <c r="J59" s="6">
        <f>séries!J44/séries!J53</f>
        <v>0.6097543387337148</v>
      </c>
      <c r="K59" s="6">
        <f>séries!K44/séries!K53</f>
        <v>0.6026090383059916</v>
      </c>
      <c r="L59" s="6">
        <f>séries!L44/séries!L53</f>
        <v>0.6124522616586664</v>
      </c>
      <c r="M59" s="6">
        <f>séries!M44/séries!M53</f>
        <v>0.5531684027777778</v>
      </c>
      <c r="N59" s="6">
        <f>séries!N44/séries!N53</f>
        <v>0.6250103155172888</v>
      </c>
      <c r="O59" s="6">
        <f>séries!O44/séries!O53</f>
        <v>0.5789571543118777</v>
      </c>
      <c r="P59" s="6">
        <f>séries!P44/séries!P53</f>
        <v>0.6223203233686425</v>
      </c>
      <c r="Q59" s="6">
        <f>séries!Q44/séries!Q53</f>
        <v>0.6291483170808431</v>
      </c>
      <c r="R59" s="6">
        <f>séries!R44/séries!R53</f>
        <v>0.6427980316607195</v>
      </c>
      <c r="S59" s="6">
        <f>séries!S44/séries!S53</f>
        <v>0.6203060345162218</v>
      </c>
      <c r="T59" s="6">
        <f>séries!T44/séries!T53</f>
        <v>0.6474465580741922</v>
      </c>
      <c r="U59" s="6">
        <f>séries!U44/séries!U53</f>
        <v>0.6522514832643009</v>
      </c>
      <c r="V59" s="6">
        <f>séries!V44/séries!V53</f>
        <v>0.6593741328015592</v>
      </c>
      <c r="W59" s="6">
        <f>séries!W44/séries!W53</f>
        <v>0.6663343900143642</v>
      </c>
      <c r="X59" s="6">
        <f>séries!X44/séries!X53</f>
        <v>0.6330238049971482</v>
      </c>
      <c r="Y59" s="6">
        <f>séries!Y44/séries!Y53</f>
        <v>0.6020064174595917</v>
      </c>
      <c r="Z59" s="6">
        <f>séries!Z44/séries!Z53</f>
        <v>0.6300748540979446</v>
      </c>
      <c r="AA59" s="6">
        <f>séries!AA44/séries!AA53</f>
        <v>0.6518792764767309</v>
      </c>
      <c r="AB59" s="6">
        <f>séries!AB44/séries!AB53</f>
        <v>0.6069670713645918</v>
      </c>
      <c r="AC59" s="6">
        <f>séries!AC44/séries!AC53</f>
        <v>0.5753304721439597</v>
      </c>
      <c r="AD59" s="6">
        <f>séries!AD44/séries!AD53</f>
        <v>0.6825027670360603</v>
      </c>
      <c r="AE59" s="6">
        <f>séries!AE44/séries!AE53</f>
        <v>0.6203333340482435</v>
      </c>
      <c r="AF59" s="6">
        <f>séries!AF44/séries!AF53</f>
        <v>0.5864238627433859</v>
      </c>
      <c r="AG59" s="6">
        <f>séries!AG44/séries!AG53</f>
        <v>0.6172246317568972</v>
      </c>
      <c r="AH59" s="6">
        <f>séries!AH44/séries!AH53</f>
        <v>0.5957129022036498</v>
      </c>
      <c r="AI59" s="6">
        <f>séries!AI44/séries!AI53</f>
        <v>0.6088223679313247</v>
      </c>
      <c r="AJ59" s="6">
        <f>séries!AJ44/séries!AJ53</f>
        <v>0.6255089751677468</v>
      </c>
      <c r="AK59" s="6">
        <f>séries!AK44/séries!AK53</f>
        <v>0.5982933207495231</v>
      </c>
      <c r="AL59" s="6">
        <f>séries!AL44/séries!AL53</f>
        <v>0.6034852764888954</v>
      </c>
      <c r="AM59" s="6">
        <f>séries!AM44/séries!AM53</f>
        <v>0.6023484653451187</v>
      </c>
      <c r="AN59" s="6">
        <f>séries!AN44/séries!AN53</f>
        <v>0.5969323188799396</v>
      </c>
      <c r="AO59" s="6">
        <f>séries!AO44/séries!AO53</f>
        <v>0.5986596806157848</v>
      </c>
      <c r="AP59" s="6">
        <f>séries!AP44/séries!AP53</f>
        <v>0.5900560737129815</v>
      </c>
      <c r="AQ59" s="6">
        <f>séries!AQ44/séries!AQ53</f>
        <v>0.5925824389601528</v>
      </c>
      <c r="AR59" s="6">
        <f>séries!AR44/séries!AR53</f>
        <v>0.5758534539781461</v>
      </c>
      <c r="AS59" s="6">
        <f>séries!AS44/séries!AS53</f>
        <v>0.5800913889734196</v>
      </c>
      <c r="AT59" s="6">
        <f>séries!AT44/séries!AT53</f>
        <v>0.6061718589740218</v>
      </c>
      <c r="AU59" s="6">
        <f>séries!AU44/séries!AU53</f>
        <v>0.6285292861230446</v>
      </c>
      <c r="AV59" s="6">
        <f>séries!AV44/séries!AV53</f>
        <v>0.6651668331437611</v>
      </c>
      <c r="AW59" s="6">
        <f>séries!AW44/séries!AW53</f>
        <v>0.6031372070754075</v>
      </c>
      <c r="AX59" s="6">
        <f>séries!AX44/séries!AX53</f>
        <v>0.5608004030268174</v>
      </c>
      <c r="AY59" s="6">
        <f>séries!AY44/séries!AY53</f>
        <v>0.6141589720255864</v>
      </c>
      <c r="AZ59" s="6">
        <f>séries!AZ44/séries!AZ53</f>
        <v>0.5957221317345293</v>
      </c>
      <c r="BA59" s="6">
        <f>séries!BA44/séries!BA53</f>
        <v>0.579379214743252</v>
      </c>
      <c r="BB59" s="6">
        <f>séries!BB44/séries!BB53</f>
        <v>0.6363442643074619</v>
      </c>
      <c r="BC59" s="6">
        <f>séries!BC44/séries!BC53</f>
        <v>0.5847578790327593</v>
      </c>
      <c r="BD59" s="6">
        <f>séries!BD44/séries!BD53</f>
        <v>0.6081315338473213</v>
      </c>
      <c r="BE59" s="6">
        <f>séries!BE44/séries!BE53</f>
        <v>0.5994474894526005</v>
      </c>
      <c r="BF59" s="6">
        <f>séries!BF44/séries!BF53</f>
        <v>0.5983347245850019</v>
      </c>
      <c r="BG59" s="6">
        <f>séries!BG44/séries!BG53</f>
        <v>0.5971799592692011</v>
      </c>
      <c r="BH59" s="6">
        <f>séries!BH44/séries!BH53</f>
        <v>0.5795372108721157</v>
      </c>
      <c r="BI59" s="6">
        <f>séries!BI44/séries!BI53</f>
        <v>0.56976634716905</v>
      </c>
      <c r="BJ59" s="6">
        <f>séries!BJ44/séries!BJ53</f>
        <v>0.5787399485593885</v>
      </c>
      <c r="BK59" s="6">
        <f>séries!BK44/séries!BK53</f>
        <v>0.5810793725980853</v>
      </c>
      <c r="BL59" s="6">
        <f>séries!BL44/séries!BL53</f>
        <v>0.6484637781718035</v>
      </c>
      <c r="BM59" s="6">
        <f>séries!BM44/séries!BM53</f>
        <v>0.6576295771291348</v>
      </c>
      <c r="BN59" s="6">
        <f>séries!BN44/séries!BN53</f>
        <v>0.6202352068362424</v>
      </c>
      <c r="BO59" s="6">
        <f>séries!BO44/séries!BO53</f>
        <v>0.6246792225976674</v>
      </c>
      <c r="BP59" s="6">
        <f>séries!BP44/séries!BP53</f>
        <v>0.664545332714459</v>
      </c>
      <c r="BQ59" s="6">
        <f>séries!BQ44/séries!BQ53</f>
        <v>0.6442711025145309</v>
      </c>
      <c r="BR59" s="6">
        <f>séries!BR44/séries!BR53</f>
        <v>0.6430021219426514</v>
      </c>
      <c r="BS59" s="6">
        <f>séries!BS44/séries!BS53</f>
        <v>0.6795310762046752</v>
      </c>
      <c r="BT59" s="6">
        <f>séries!BT44/séries!BT53</f>
        <v>0.69421440200508</v>
      </c>
      <c r="BU59" s="6">
        <f>séries!BU44/séries!BU53</f>
        <v>0.6734083992256215</v>
      </c>
      <c r="BV59" s="6">
        <f>séries!BV44/séries!BV53</f>
        <v>0.6710414036880117</v>
      </c>
    </row>
    <row r="60" spans="1:74" ht="12.75">
      <c r="A60" t="s">
        <v>127</v>
      </c>
      <c r="B60" t="s">
        <v>128</v>
      </c>
      <c r="C60" t="s">
        <v>102</v>
      </c>
      <c r="D60" s="6">
        <f>séries!D45/séries!D54</f>
        <v>0.5243902439024388</v>
      </c>
      <c r="E60" s="6">
        <f>séries!E45/séries!E54</f>
        <v>0.6051948051948052</v>
      </c>
      <c r="F60" s="6">
        <f>séries!F45/séries!F54</f>
        <v>0.2900688298918387</v>
      </c>
      <c r="G60" s="6">
        <f>séries!G45/séries!G54</f>
        <v>1.872037914691941</v>
      </c>
      <c r="H60" s="6">
        <f>séries!H45/séries!H54</f>
        <v>0.5127272727272727</v>
      </c>
      <c r="I60" s="6">
        <f>séries!I45/séries!I54</f>
        <v>0.5388951521984217</v>
      </c>
      <c r="J60" s="6">
        <f>séries!J45/séries!J54</f>
        <v>0.39024390243902435</v>
      </c>
      <c r="K60" s="6">
        <f>séries!K45/séries!K54</f>
        <v>0.5271739130434784</v>
      </c>
      <c r="L60" s="6">
        <f>séries!L45/séries!L54</f>
        <v>0.5380073800738006</v>
      </c>
      <c r="M60" s="6">
        <f>séries!M45/séries!M54</f>
        <v>0.6546982429335372</v>
      </c>
      <c r="N60" s="6">
        <f>séries!N45/séries!N54</f>
        <v>0.7165932452276068</v>
      </c>
      <c r="O60" s="6">
        <f>séries!O45/séries!O54</f>
        <v>0.6613885505481119</v>
      </c>
      <c r="P60" s="6">
        <f>séries!P45/séries!P54</f>
        <v>0.6502875065342396</v>
      </c>
      <c r="Q60" s="6">
        <f>séries!Q45/séries!Q54</f>
        <v>0.5612745098039217</v>
      </c>
      <c r="R60" s="6">
        <f>séries!R45/séries!R54</f>
        <v>0.7916666666666667</v>
      </c>
      <c r="S60" s="6">
        <f>séries!S45/séries!S54</f>
        <v>1.0663878724516462</v>
      </c>
      <c r="T60" s="6">
        <f>séries!T45/séries!T54</f>
        <v>0.9224102352455626</v>
      </c>
      <c r="U60" s="6">
        <f>séries!U45/séries!U54</f>
        <v>1.0287979966611023</v>
      </c>
      <c r="V60" s="6">
        <f>séries!V45/séries!V54</f>
        <v>0.9645034062387957</v>
      </c>
      <c r="W60" s="6">
        <f>séries!W45/séries!W54</f>
        <v>1.049</v>
      </c>
      <c r="X60" s="6">
        <f>séries!X45/séries!X54</f>
        <v>0.8001365809241973</v>
      </c>
      <c r="Y60" s="6">
        <f>séries!Y45/séries!Y54</f>
        <v>0.6223517702260772</v>
      </c>
      <c r="Z60" s="6">
        <f>séries!Z45/séries!Z54</f>
        <v>0.34319751119204794</v>
      </c>
      <c r="AA60" s="6">
        <f>séries!AA45/séries!AA54</f>
        <v>0.3099025974025975</v>
      </c>
      <c r="AB60" s="6">
        <f>séries!AB45/séries!AB54</f>
        <v>0.38905325443786976</v>
      </c>
      <c r="AC60" s="6">
        <f>séries!AC45/séries!AC54</f>
        <v>0.2925445705024311</v>
      </c>
      <c r="AD60" s="6">
        <f>séries!AD45/séries!AD54</f>
        <v>0.31588275391956383</v>
      </c>
      <c r="AE60" s="6">
        <f>séries!AE45/séries!AE54</f>
        <v>0.3568136426486403</v>
      </c>
      <c r="AF60" s="6">
        <f>séries!AF45/séries!AF54</f>
        <v>1.0791210863824976</v>
      </c>
      <c r="AG60" s="6">
        <f>séries!AG45/séries!AG54</f>
        <v>1.090354419021983</v>
      </c>
      <c r="AH60" s="6">
        <f>séries!AH45/séries!AH54</f>
        <v>1.3578947368421053</v>
      </c>
      <c r="AI60" s="6">
        <f>séries!AI45/séries!AI54</f>
        <v>1.139880952380952</v>
      </c>
      <c r="AJ60" s="6">
        <f>séries!AJ45/séries!AJ54</f>
        <v>1.497784459566388</v>
      </c>
      <c r="AK60" s="6">
        <f>séries!AK45/séries!AK54</f>
        <v>0.49336712560221013</v>
      </c>
      <c r="AL60" s="6">
        <f>séries!AL45/séries!AL54</f>
        <v>0.4624706434945984</v>
      </c>
      <c r="AM60" s="6">
        <f>séries!AM45/séries!AM54</f>
        <v>0.4517567275088378</v>
      </c>
      <c r="AN60" s="6">
        <f>séries!AN45/séries!AN54</f>
        <v>0.46838551258440786</v>
      </c>
      <c r="AO60" s="6">
        <f>séries!AO45/séries!AO54</f>
        <v>0.5226059907216218</v>
      </c>
      <c r="AP60" s="6">
        <f>séries!AP45/séries!AP54</f>
        <v>0.5071463078391403</v>
      </c>
      <c r="AQ60" s="6">
        <f>séries!AQ45/séries!AQ54</f>
        <v>0.5481771120167418</v>
      </c>
      <c r="AR60" s="6">
        <f>séries!AR45/séries!AR54</f>
        <v>0.4578776287197169</v>
      </c>
      <c r="AS60" s="6">
        <f>séries!AS45/séries!AS54</f>
        <v>0.4592508023695851</v>
      </c>
      <c r="AT60" s="6">
        <f>séries!AT45/séries!AT54</f>
        <v>0.41861088588392226</v>
      </c>
      <c r="AU60" s="6">
        <f>séries!AU45/séries!AU54</f>
        <v>0.3883047408227264</v>
      </c>
      <c r="AV60" s="6">
        <f>séries!AV45/séries!AV54</f>
        <v>0.3978233167763243</v>
      </c>
      <c r="AW60" s="6">
        <f>séries!AW45/séries!AW54</f>
        <v>0.6768336252189141</v>
      </c>
      <c r="AX60" s="6">
        <f>séries!AX45/séries!AX54</f>
        <v>-0.8949461242183722</v>
      </c>
      <c r="AY60" s="6">
        <f>séries!AY45/séries!AY54</f>
        <v>1.040724274512974</v>
      </c>
      <c r="AZ60" s="6">
        <f>séries!AZ45/séries!AZ54</f>
        <v>2.884587092028339</v>
      </c>
      <c r="BA60" s="6">
        <f>séries!BA45/séries!BA54</f>
        <v>1.021112006446414</v>
      </c>
      <c r="BB60" s="6">
        <f>séries!BB45/séries!BB54</f>
        <v>0.37319600043653495</v>
      </c>
      <c r="BC60" s="6">
        <f>séries!BC45/séries!BC54</f>
        <v>0.5159820378866229</v>
      </c>
      <c r="BD60" s="6">
        <f>séries!BD45/séries!BD54</f>
        <v>0.5033047114556041</v>
      </c>
      <c r="BE60" s="6">
        <f>séries!BE45/séries!BE54</f>
        <v>0.7922467038184908</v>
      </c>
      <c r="BF60" s="6">
        <f>séries!BF45/séries!BF54</f>
        <v>1.6116587332623151</v>
      </c>
      <c r="BG60" s="6">
        <f>séries!BG45/séries!BG54</f>
        <v>1.3502565256043615</v>
      </c>
      <c r="BH60" s="6">
        <f>séries!BH45/séries!BH54</f>
        <v>13.551383399209444</v>
      </c>
      <c r="BI60" s="6">
        <f>séries!BI45/séries!BI54</f>
        <v>2.350132625994695</v>
      </c>
      <c r="BJ60" s="6">
        <f>séries!BJ45/séries!BJ54</f>
        <v>1.1458768558534134</v>
      </c>
      <c r="BK60" s="6">
        <f>séries!BK45/séries!BK54</f>
        <v>-1.3838348978464936</v>
      </c>
      <c r="BL60" s="6">
        <f>séries!BL45/séries!BL54</f>
        <v>-3.722888090429855</v>
      </c>
      <c r="BM60" s="6">
        <f>séries!BM45/séries!BM54</f>
        <v>1.0896824998746049</v>
      </c>
      <c r="BN60" s="6">
        <f>séries!BN45/séries!BN54</f>
        <v>1.335978044338808</v>
      </c>
      <c r="BO60" s="6">
        <f>séries!BO45/séries!BO54</f>
        <v>1.1653097345132744</v>
      </c>
      <c r="BP60" s="6">
        <f>séries!BP45/séries!BP54</f>
        <v>0.4640140249819992</v>
      </c>
      <c r="BQ60" s="6">
        <f>séries!BQ45/séries!BQ54</f>
        <v>0.5037868924839524</v>
      </c>
      <c r="BR60" s="6">
        <f>séries!BR45/séries!BR54</f>
        <v>0.7060779942253572</v>
      </c>
      <c r="BS60" s="6">
        <f>séries!BS45/séries!BS54</f>
        <v>0.5893866531679743</v>
      </c>
      <c r="BT60" s="6">
        <f>séries!BT45/séries!BT54</f>
        <v>0.6349645057980795</v>
      </c>
      <c r="BU60" s="6">
        <f>séries!BU45/séries!BU54</f>
        <v>0.6412574272510284</v>
      </c>
      <c r="BV60" s="6">
        <f>séries!BV45/séries!BV54</f>
        <v>0.6588521020041549</v>
      </c>
    </row>
    <row r="61" spans="1:74" ht="12.75">
      <c r="A61" t="s">
        <v>127</v>
      </c>
      <c r="B61" t="s">
        <v>128</v>
      </c>
      <c r="C61" t="s">
        <v>103</v>
      </c>
      <c r="D61" s="6">
        <f>séries!D46/séries!D55</f>
        <v>0.7090175741861134</v>
      </c>
      <c r="E61" s="6">
        <f>séries!E46/séries!E55</f>
        <v>0.6664068908941755</v>
      </c>
      <c r="F61" s="6">
        <f>séries!F46/séries!F55</f>
        <v>0.5876788120287819</v>
      </c>
      <c r="G61" s="6">
        <f>séries!G46/séries!G55</f>
        <v>0.5927492603934188</v>
      </c>
      <c r="H61" s="6">
        <f>séries!H46/séries!H55</f>
        <v>0.6351125263101085</v>
      </c>
      <c r="I61" s="6">
        <f>séries!I46/séries!I55</f>
        <v>0.6083094481886023</v>
      </c>
      <c r="J61" s="6">
        <f>séries!J46/séries!J55</f>
        <v>0.60284018158538</v>
      </c>
      <c r="K61" s="6">
        <f>séries!K46/séries!K55</f>
        <v>0.6009205003953692</v>
      </c>
      <c r="L61" s="6">
        <f>séries!L46/séries!L55</f>
        <v>0.6107260810787686</v>
      </c>
      <c r="M61" s="6">
        <f>séries!M46/séries!M55</f>
        <v>0.5549395631488467</v>
      </c>
      <c r="N61" s="6">
        <f>séries!N46/séries!N55</f>
        <v>0.626694388939893</v>
      </c>
      <c r="O61" s="6">
        <f>séries!O46/séries!O55</f>
        <v>0.5805005986658305</v>
      </c>
      <c r="P61" s="6">
        <f>séries!P46/séries!P55</f>
        <v>0.6228943584901613</v>
      </c>
      <c r="Q61" s="6">
        <f>séries!Q46/séries!Q55</f>
        <v>0.6275533712179389</v>
      </c>
      <c r="R61" s="6">
        <f>séries!R46/séries!R55</f>
        <v>0.6456360255929052</v>
      </c>
      <c r="S61" s="6">
        <f>séries!S46/séries!S55</f>
        <v>0.626834044766757</v>
      </c>
      <c r="T61" s="6">
        <f>séries!T46/séries!T55</f>
        <v>0.6524144719181555</v>
      </c>
      <c r="U61" s="6">
        <f>séries!U46/séries!U55</f>
        <v>0.6584597175965429</v>
      </c>
      <c r="V61" s="6">
        <f>séries!V46/séries!V55</f>
        <v>0.6647690532641909</v>
      </c>
      <c r="W61" s="6">
        <f>séries!W46/séries!W55</f>
        <v>0.6733125851001751</v>
      </c>
      <c r="X61" s="6">
        <f>séries!X46/séries!X55</f>
        <v>0.6366177600885117</v>
      </c>
      <c r="Y61" s="6">
        <f>séries!Y46/séries!Y55</f>
        <v>0.6025999452468455</v>
      </c>
      <c r="Z61" s="6">
        <f>séries!Z46/séries!Z55</f>
        <v>0.6158295121004661</v>
      </c>
      <c r="AA61" s="6">
        <f>séries!AA46/séries!AA55</f>
        <v>0.6302631668958346</v>
      </c>
      <c r="AB61" s="6">
        <f>séries!AB46/séries!AB55</f>
        <v>0.595811280428801</v>
      </c>
      <c r="AC61" s="6">
        <f>séries!AC46/séries!AC55</f>
        <v>0.5559449183708388</v>
      </c>
      <c r="AD61" s="6">
        <f>séries!AD46/séries!AD55</f>
        <v>0.655288358148537</v>
      </c>
      <c r="AE61" s="6">
        <f>séries!AE46/séries!AE55</f>
        <v>0.6063965711616002</v>
      </c>
      <c r="AF61" s="6">
        <f>séries!AF46/séries!AF55</f>
        <v>0.5957476425364238</v>
      </c>
      <c r="AG61" s="6">
        <f>séries!AG46/séries!AG55</f>
        <v>0.6261850425077444</v>
      </c>
      <c r="AH61" s="6">
        <f>séries!AH46/séries!AH55</f>
        <v>0.608110718581978</v>
      </c>
      <c r="AI61" s="6">
        <f>séries!AI46/séries!AI55</f>
        <v>0.6178949000155015</v>
      </c>
      <c r="AJ61" s="6">
        <f>séries!AJ46/séries!AJ55</f>
        <v>0.6382231264366226</v>
      </c>
      <c r="AK61" s="6">
        <f>séries!AK46/séries!AK55</f>
        <v>0.5939619803256809</v>
      </c>
      <c r="AL61" s="6">
        <f>séries!AL46/séries!AL55</f>
        <v>0.5967295805809057</v>
      </c>
      <c r="AM61" s="6">
        <f>séries!AM46/séries!AM55</f>
        <v>0.5935632617363907</v>
      </c>
      <c r="AN61" s="6">
        <f>séries!AN46/séries!AN55</f>
        <v>0.5897215356478753</v>
      </c>
      <c r="AO61" s="6">
        <f>séries!AO46/séries!AO55</f>
        <v>0.5946745915488999</v>
      </c>
      <c r="AP61" s="6">
        <f>séries!AP46/séries!AP55</f>
        <v>0.5855896285848673</v>
      </c>
      <c r="AQ61" s="6">
        <f>séries!AQ46/séries!AQ55</f>
        <v>0.5902936267329769</v>
      </c>
      <c r="AR61" s="6">
        <f>séries!AR46/séries!AR55</f>
        <v>0.5693807624757677</v>
      </c>
      <c r="AS61" s="6">
        <f>séries!AS46/séries!AS55</f>
        <v>0.5732486293699782</v>
      </c>
      <c r="AT61" s="6">
        <f>séries!AT46/séries!AT55</f>
        <v>0.5933907924338635</v>
      </c>
      <c r="AU61" s="6">
        <f>séries!AU46/séries!AU55</f>
        <v>0.6109009281090112</v>
      </c>
      <c r="AV61" s="6">
        <f>séries!AV46/séries!AV55</f>
        <v>0.6433612156654374</v>
      </c>
      <c r="AW61" s="6">
        <f>séries!AW46/séries!AW55</f>
        <v>0.6057587646376326</v>
      </c>
      <c r="AX61" s="6">
        <f>séries!AX46/séries!AX55</f>
        <v>0.6058193735430588</v>
      </c>
      <c r="AY61" s="6">
        <f>séries!AY46/séries!AY55</f>
        <v>0.6269424604385839</v>
      </c>
      <c r="AZ61" s="6">
        <f>séries!AZ46/séries!AZ55</f>
        <v>0.623713397615119</v>
      </c>
      <c r="BA61" s="6">
        <f>séries!BA46/séries!BA55</f>
        <v>0.595289260344468</v>
      </c>
      <c r="BB61" s="6">
        <f>séries!BB46/séries!BB55</f>
        <v>0.6092335177648619</v>
      </c>
      <c r="BC61" s="6">
        <f>séries!BC46/séries!BC55</f>
        <v>0.5796144764050409</v>
      </c>
      <c r="BD61" s="6">
        <f>séries!BD46/séries!BD55</f>
        <v>0.6003275333850892</v>
      </c>
      <c r="BE61" s="6">
        <f>séries!BE46/séries!BE55</f>
        <v>0.6082628888639058</v>
      </c>
      <c r="BF61" s="6">
        <f>séries!BF46/séries!BF55</f>
        <v>0.6241289603748839</v>
      </c>
      <c r="BG61" s="6">
        <f>séries!BG46/séries!BG55</f>
        <v>0.6199910065873827</v>
      </c>
      <c r="BH61" s="6">
        <f>séries!BH46/séries!BH55</f>
        <v>0.6157686512948981</v>
      </c>
      <c r="BI61" s="6">
        <f>séries!BI46/séries!BI55</f>
        <v>0.6010830145506268</v>
      </c>
      <c r="BJ61" s="6">
        <f>séries!BJ46/séries!BJ55</f>
        <v>0.5964058622684336</v>
      </c>
      <c r="BK61" s="6">
        <f>séries!BK46/séries!BK55</f>
        <v>0.6379432648019602</v>
      </c>
      <c r="BL61" s="6">
        <f>séries!BL46/séries!BL55</f>
        <v>0.6999650530399684</v>
      </c>
      <c r="BM61" s="6">
        <f>séries!BM46/séries!BM55</f>
        <v>0.6723360761278422</v>
      </c>
      <c r="BN61" s="6">
        <f>séries!BN46/séries!BN55</f>
        <v>0.6413979281545539</v>
      </c>
      <c r="BO61" s="6">
        <f>séries!BO46/séries!BO55</f>
        <v>0.6456204836307557</v>
      </c>
      <c r="BP61" s="6">
        <f>séries!BP46/séries!BP55</f>
        <v>0.648439820617953</v>
      </c>
      <c r="BQ61" s="6">
        <f>séries!BQ46/séries!BQ55</f>
        <v>0.6324693784061524</v>
      </c>
      <c r="BR61" s="6">
        <f>séries!BR46/séries!BR55</f>
        <v>0.6470562961411841</v>
      </c>
      <c r="BS61" s="6">
        <f>séries!BS46/séries!BS55</f>
        <v>0.6720071333494885</v>
      </c>
      <c r="BT61" s="6">
        <f>séries!BT46/séries!BT55</f>
        <v>0.6892238549330063</v>
      </c>
      <c r="BU61" s="6">
        <f>séries!BU46/séries!BU55</f>
        <v>0.6707584465295156</v>
      </c>
      <c r="BV61" s="6">
        <f>séries!BV46/séries!BV55</f>
        <v>0.6699862069967741</v>
      </c>
    </row>
    <row r="62" spans="1:74" ht="12.75">
      <c r="A62" t="s">
        <v>129</v>
      </c>
      <c r="B62" t="s">
        <v>130</v>
      </c>
      <c r="C62" t="s">
        <v>101</v>
      </c>
      <c r="D62" s="6">
        <f>séries!D47/séries!D53</f>
        <v>0.13435457117767585</v>
      </c>
      <c r="E62" s="6">
        <f>séries!E47/séries!E53</f>
        <v>0.13177745363617419</v>
      </c>
      <c r="F62" s="6">
        <f>séries!F47/séries!F53</f>
        <v>0.172237642473277</v>
      </c>
      <c r="G62" s="6">
        <f>séries!G47/séries!G53</f>
        <v>0.13801111603997598</v>
      </c>
      <c r="H62" s="6">
        <f>séries!H47/séries!H53</f>
        <v>0.06212568652885492</v>
      </c>
      <c r="I62" s="6">
        <f>séries!I47/séries!I53</f>
        <v>0.07988900634249471</v>
      </c>
      <c r="J62" s="6">
        <f>séries!J47/séries!J53</f>
        <v>0.08838517378972165</v>
      </c>
      <c r="K62" s="6">
        <f>séries!K47/séries!K53</f>
        <v>0.09185556961237736</v>
      </c>
      <c r="L62" s="6">
        <f>séries!L47/séries!L53</f>
        <v>0.09440804456746434</v>
      </c>
      <c r="M62" s="6">
        <f>séries!M47/séries!M53</f>
        <v>0.14516872829861113</v>
      </c>
      <c r="N62" s="6">
        <f>séries!N47/séries!N53</f>
        <v>0.03745220476989519</v>
      </c>
      <c r="O62" s="6">
        <f>séries!O47/séries!O53</f>
        <v>0.10421484434011599</v>
      </c>
      <c r="P62" s="6">
        <f>séries!P47/séries!P53</f>
        <v>0.06297582403137289</v>
      </c>
      <c r="Q62" s="6">
        <f>séries!Q47/séries!Q53</f>
        <v>0.06828994966970746</v>
      </c>
      <c r="R62" s="6">
        <f>séries!R47/séries!R53</f>
        <v>0.04575587965723133</v>
      </c>
      <c r="S62" s="6">
        <f>séries!S47/séries!S53</f>
        <v>0.0695137762112896</v>
      </c>
      <c r="T62" s="6">
        <f>séries!T47/séries!T53</f>
        <v>0.030193264229031402</v>
      </c>
      <c r="U62" s="6">
        <f>séries!U47/séries!U53</f>
        <v>0.05386628232396732</v>
      </c>
      <c r="V62" s="6">
        <f>séries!V47/séries!V53</f>
        <v>0.050279762250488864</v>
      </c>
      <c r="W62" s="6">
        <f>séries!W47/séries!W53</f>
        <v>0.018376343553420178</v>
      </c>
      <c r="X62" s="6">
        <f>séries!X47/séries!X53</f>
        <v>0.09548515564805828</v>
      </c>
      <c r="Y62" s="6">
        <f>séries!Y47/séries!Y53</f>
        <v>0.0954030993509906</v>
      </c>
      <c r="Z62" s="6">
        <f>séries!Z47/séries!Z53</f>
        <v>0.05826963334179142</v>
      </c>
      <c r="AA62" s="6">
        <f>séries!AA47/séries!AA53</f>
        <v>0.036157907419983794</v>
      </c>
      <c r="AB62" s="6">
        <f>séries!AB47/séries!AB53</f>
        <v>0.072032683274358</v>
      </c>
      <c r="AC62" s="6">
        <f>séries!AC47/séries!AC53</f>
        <v>0.09288766213472718</v>
      </c>
      <c r="AD62" s="6">
        <f>séries!AD47/séries!AD53</f>
        <v>-0.05241381195086291</v>
      </c>
      <c r="AE62" s="6">
        <f>séries!AE47/séries!AE53</f>
        <v>0.06402879086516292</v>
      </c>
      <c r="AF62" s="6">
        <f>séries!AF47/séries!AF53</f>
        <v>0.06971972408975813</v>
      </c>
      <c r="AG62" s="6">
        <f>séries!AG47/séries!AG53</f>
        <v>0.016103274349772056</v>
      </c>
      <c r="AH62" s="6">
        <f>séries!AH47/séries!AH53</f>
        <v>0.046564802596834584</v>
      </c>
      <c r="AI62" s="6">
        <f>séries!AI47/séries!AI53</f>
        <v>0.04822741386249541</v>
      </c>
      <c r="AJ62" s="6">
        <f>séries!AJ47/séries!AJ53</f>
        <v>-0.03296415199675099</v>
      </c>
      <c r="AK62" s="6">
        <f>séries!AK47/séries!AK53</f>
        <v>0.017307654495762794</v>
      </c>
      <c r="AL62" s="6">
        <f>séries!AL47/séries!AL53</f>
        <v>-0.02012547222253735</v>
      </c>
      <c r="AM62" s="6">
        <f>séries!AM47/séries!AM53</f>
        <v>-0.0144061615034755</v>
      </c>
      <c r="AN62" s="6">
        <f>séries!AN47/séries!AN53</f>
        <v>-0.007356273383569585</v>
      </c>
      <c r="AO62" s="6">
        <f>séries!AO47/séries!AO53</f>
        <v>0.021769254209164854</v>
      </c>
      <c r="AP62" s="6">
        <f>séries!AP47/séries!AP53</f>
        <v>0.01564602848099143</v>
      </c>
      <c r="AQ62" s="6">
        <f>séries!AQ47/séries!AQ53</f>
        <v>0.028513195620813704</v>
      </c>
      <c r="AR62" s="6">
        <f>séries!AR47/séries!AR53</f>
        <v>0.04380107262614094</v>
      </c>
      <c r="AS62" s="6">
        <f>séries!AS47/séries!AS53</f>
        <v>0.03940604355712529</v>
      </c>
      <c r="AT62" s="6">
        <f>séries!AT47/séries!AT53</f>
        <v>0.012860231115973512</v>
      </c>
      <c r="AU62" s="6">
        <f>séries!AU47/séries!AU53</f>
        <v>-0.014120670755789119</v>
      </c>
      <c r="AV62" s="6">
        <f>séries!AV47/séries!AV53</f>
        <v>-0.07025930010335052</v>
      </c>
      <c r="AW62" s="6">
        <f>séries!AW47/séries!AW53</f>
        <v>-0.014277320465072293</v>
      </c>
      <c r="AX62" s="6">
        <f>séries!AX47/séries!AX53</f>
        <v>0.011434997191067735</v>
      </c>
      <c r="AY62" s="6">
        <f>séries!AY47/séries!AY53</f>
        <v>-0.027905987110862267</v>
      </c>
      <c r="AZ62" s="6">
        <f>séries!AZ47/séries!AZ53</f>
        <v>-0.004149119031207548</v>
      </c>
      <c r="BA62" s="6">
        <f>séries!BA47/séries!BA53</f>
        <v>0.029461644035349326</v>
      </c>
      <c r="BB62" s="6">
        <f>séries!BB47/séries!BB53</f>
        <v>0.01876641418289139</v>
      </c>
      <c r="BC62" s="6">
        <f>séries!BC47/séries!BC53</f>
        <v>0.050884236504238095</v>
      </c>
      <c r="BD62" s="6">
        <f>séries!BD47/séries!BD53</f>
        <v>0.022636538563706735</v>
      </c>
      <c r="BE62" s="6">
        <f>séries!BE47/séries!BE53</f>
        <v>0.006751534976873498</v>
      </c>
      <c r="BF62" s="6">
        <f>séries!BF47/séries!BF53</f>
        <v>-0.0007889629715726779</v>
      </c>
      <c r="BG62" s="6">
        <f>séries!BG47/séries!BG53</f>
        <v>0.012555484589110417</v>
      </c>
      <c r="BH62" s="6">
        <f>séries!BH47/séries!BH53</f>
        <v>0.03033576736612436</v>
      </c>
      <c r="BI62" s="6">
        <f>séries!BI47/séries!BI53</f>
        <v>0.039701000365613866</v>
      </c>
      <c r="BJ62" s="6">
        <f>séries!BJ47/séries!BJ53</f>
        <v>0.048766550733450424</v>
      </c>
      <c r="BK62" s="6">
        <f>séries!BK47/séries!BK53</f>
        <v>0.018688738054580385</v>
      </c>
      <c r="BL62" s="6">
        <f>séries!BL47/séries!BL53</f>
        <v>-0.05161458584646882</v>
      </c>
      <c r="BM62" s="6">
        <f>séries!BM47/séries!BM53</f>
        <v>-0.015026466435540111</v>
      </c>
      <c r="BN62" s="6">
        <f>séries!BN47/séries!BN53</f>
        <v>0.040460202238492206</v>
      </c>
      <c r="BO62" s="6">
        <f>séries!BO47/séries!BO53</f>
        <v>0.006418789859712485</v>
      </c>
      <c r="BP62" s="6">
        <f>séries!BP47/séries!BP53</f>
        <v>0.010264079941294062</v>
      </c>
      <c r="BQ62" s="6">
        <f>séries!BQ47/séries!BQ53</f>
        <v>0.04701560895011673</v>
      </c>
      <c r="BR62" s="6">
        <f>séries!BR47/séries!BR53</f>
        <v>0.06328604898084217</v>
      </c>
      <c r="BS62" s="6">
        <f>séries!BS47/séries!BS53</f>
        <v>0.041984084561090006</v>
      </c>
      <c r="BT62" s="6">
        <f>séries!BT47/séries!BT53</f>
        <v>0.05060115920164246</v>
      </c>
      <c r="BU62" s="6">
        <f>séries!BU47/séries!BU53</f>
        <v>0.046763815780515215</v>
      </c>
      <c r="BV62" s="6">
        <f>séries!BV47/séries!BV53</f>
        <v>0.021549154423199022</v>
      </c>
    </row>
    <row r="63" spans="1:74" ht="12.75">
      <c r="A63" t="s">
        <v>129</v>
      </c>
      <c r="B63" t="s">
        <v>130</v>
      </c>
      <c r="C63" t="s">
        <v>102</v>
      </c>
      <c r="D63" s="6">
        <f>séries!D48/séries!D54</f>
        <v>0</v>
      </c>
      <c r="E63" s="6">
        <f>séries!E48/séries!E54</f>
        <v>0</v>
      </c>
      <c r="F63" s="6">
        <f>séries!F48/séries!F54</f>
        <v>0</v>
      </c>
      <c r="G63" s="6">
        <f>séries!G48/séries!G54</f>
        <v>0</v>
      </c>
      <c r="H63" s="6">
        <f>séries!H48/séries!H54</f>
        <v>0</v>
      </c>
      <c r="I63" s="6">
        <f>séries!I48/séries!I54</f>
        <v>0</v>
      </c>
      <c r="J63" s="6">
        <f>séries!J48/séries!J54</f>
        <v>0</v>
      </c>
      <c r="K63" s="6">
        <f>séries!K48/séries!K54</f>
        <v>0</v>
      </c>
      <c r="L63" s="6">
        <f>séries!L48/séries!L54</f>
        <v>0</v>
      </c>
      <c r="M63" s="6">
        <f>séries!M48/séries!M54</f>
        <v>0</v>
      </c>
      <c r="N63" s="6">
        <f>séries!N48/séries!N54</f>
        <v>0.021292217327459628</v>
      </c>
      <c r="O63" s="6">
        <f>séries!O48/séries!O54</f>
        <v>0.017661388550548107</v>
      </c>
      <c r="P63" s="6">
        <f>séries!P48/séries!P54</f>
        <v>0.019864087820177734</v>
      </c>
      <c r="Q63" s="6">
        <f>séries!Q48/séries!Q54</f>
        <v>0.015522875816993466</v>
      </c>
      <c r="R63" s="6">
        <f>séries!R48/séries!R54</f>
        <v>0.0173992673992674</v>
      </c>
      <c r="S63" s="6">
        <f>séries!S48/séries!S54</f>
        <v>0.02509147935180344</v>
      </c>
      <c r="T63" s="6">
        <f>séries!T48/séries!T54</f>
        <v>0.019810152703260406</v>
      </c>
      <c r="U63" s="6">
        <f>séries!U48/séries!U54</f>
        <v>0.020033388981636067</v>
      </c>
      <c r="V63" s="6">
        <f>séries!V48/séries!V54</f>
        <v>0.020437432771602735</v>
      </c>
      <c r="W63" s="6">
        <f>séries!W48/séries!W54</f>
        <v>0.019</v>
      </c>
      <c r="X63" s="6">
        <f>séries!X48/séries!X54</f>
        <v>0.015251536535397217</v>
      </c>
      <c r="Y63" s="6">
        <f>séries!Y48/séries!Y54</f>
        <v>0.010948386179439789</v>
      </c>
      <c r="Z63" s="6">
        <f>séries!Z48/séries!Z54</f>
        <v>0.006449654753774944</v>
      </c>
      <c r="AA63" s="6">
        <f>séries!AA48/séries!AA54</f>
        <v>0.007251082251082253</v>
      </c>
      <c r="AB63" s="6">
        <f>séries!AB48/séries!AB54</f>
        <v>0.00893052816129739</v>
      </c>
      <c r="AC63" s="6">
        <f>séries!AC48/séries!AC54</f>
        <v>0.0070988654781199345</v>
      </c>
      <c r="AD63" s="6">
        <f>séries!AD48/séries!AD54</f>
        <v>0.012815269256987052</v>
      </c>
      <c r="AE63" s="6">
        <f>séries!AE48/séries!AE54</f>
        <v>0.016899677369795665</v>
      </c>
      <c r="AF63" s="6">
        <f>séries!AF48/séries!AF54</f>
        <v>0.05827989437947946</v>
      </c>
      <c r="AG63" s="6">
        <f>séries!AG48/séries!AG54</f>
        <v>0.05598923283983849</v>
      </c>
      <c r="AH63" s="6">
        <f>séries!AH48/séries!AH54</f>
        <v>0.059739091318038694</v>
      </c>
      <c r="AI63" s="6">
        <f>séries!AI48/séries!AI54</f>
        <v>0.06104819976771194</v>
      </c>
      <c r="AJ63" s="6">
        <f>séries!AJ48/séries!AJ54</f>
        <v>0.07699003006804879</v>
      </c>
      <c r="AK63" s="6">
        <f>séries!AK48/séries!AK54</f>
        <v>0.02306094024704888</v>
      </c>
      <c r="AL63" s="6">
        <f>séries!AL48/séries!AL54</f>
        <v>0.017679661813057773</v>
      </c>
      <c r="AM63" s="6">
        <f>séries!AM48/séries!AM54</f>
        <v>0.01728591010749585</v>
      </c>
      <c r="AN63" s="6">
        <f>séries!AN48/séries!AN54</f>
        <v>0.01493758952322489</v>
      </c>
      <c r="AO63" s="6">
        <f>séries!AO48/séries!AO54</f>
        <v>0.017323214716687674</v>
      </c>
      <c r="AP63" s="6">
        <f>séries!AP48/séries!AP54</f>
        <v>0.015576948002215174</v>
      </c>
      <c r="AQ63" s="6">
        <f>séries!AQ48/séries!AQ54</f>
        <v>0.014715277012886878</v>
      </c>
      <c r="AR63" s="6">
        <f>séries!AR48/séries!AR54</f>
        <v>0.015704972792414198</v>
      </c>
      <c r="AS63" s="6">
        <f>séries!AS48/séries!AS54</f>
        <v>0.018705989429479302</v>
      </c>
      <c r="AT63" s="6">
        <f>séries!AT48/séries!AT54</f>
        <v>0.012469594329505925</v>
      </c>
      <c r="AU63" s="6">
        <f>séries!AU48/séries!AU54</f>
        <v>0.01562251525039915</v>
      </c>
      <c r="AV63" s="6">
        <f>séries!AV48/séries!AV54</f>
        <v>0.00800327672743349</v>
      </c>
      <c r="AW63" s="6">
        <f>séries!AW48/séries!AW54</f>
        <v>0.0015831873905429073</v>
      </c>
      <c r="AX63" s="6">
        <f>séries!AX48/séries!AX54</f>
        <v>-0.02343713452572159</v>
      </c>
      <c r="AY63" s="6">
        <f>séries!AY48/séries!AY54</f>
        <v>0.018446366502303774</v>
      </c>
      <c r="AZ63" s="6">
        <f>séries!AZ48/séries!AZ54</f>
        <v>0.08374307948430056</v>
      </c>
      <c r="BA63" s="6">
        <f>séries!BA48/séries!BA54</f>
        <v>0.016265684355934156</v>
      </c>
      <c r="BB63" s="6">
        <f>séries!BB48/séries!BB54</f>
        <v>0.0041847145023689546</v>
      </c>
      <c r="BC63" s="6">
        <f>séries!BC48/séries!BC54</f>
        <v>0.003093867953715735</v>
      </c>
      <c r="BD63" s="6">
        <f>séries!BD48/séries!BD54</f>
        <v>0.002900097544759047</v>
      </c>
      <c r="BE63" s="6">
        <f>séries!BE48/séries!BE54</f>
        <v>0.009606961181987499</v>
      </c>
      <c r="BF63" s="6">
        <f>séries!BF48/séries!BF54</f>
        <v>0.020901036961124077</v>
      </c>
      <c r="BG63" s="6">
        <f>séries!BG48/séries!BG54</f>
        <v>0.0183048959437893</v>
      </c>
      <c r="BH63" s="6">
        <f>séries!BH48/séries!BH54</f>
        <v>0.14152393500219543</v>
      </c>
      <c r="BI63" s="6">
        <f>séries!BI48/séries!BI54</f>
        <v>0.02920910960086639</v>
      </c>
      <c r="BJ63" s="6">
        <f>séries!BJ48/séries!BJ54</f>
        <v>0.01487074808235125</v>
      </c>
      <c r="BK63" s="6">
        <f>séries!BK48/séries!BK54</f>
        <v>-0.021604086140254</v>
      </c>
      <c r="BL63" s="6">
        <f>séries!BL48/séries!BL54</f>
        <v>-0.09966167484067241</v>
      </c>
      <c r="BM63" s="6">
        <f>séries!BM48/séries!BM54</f>
        <v>0.016886525889886473</v>
      </c>
      <c r="BN63" s="6">
        <f>séries!BN48/séries!BN54</f>
        <v>0.014791002282773186</v>
      </c>
      <c r="BO63" s="6">
        <f>séries!BO48/séries!BO54</f>
        <v>0.011906677393403058</v>
      </c>
      <c r="BP63" s="6">
        <f>séries!BP48/séries!BP54</f>
        <v>0.002441849544501143</v>
      </c>
      <c r="BQ63" s="6">
        <f>séries!BQ48/séries!BQ54</f>
        <v>0.006368092742072432</v>
      </c>
      <c r="BR63" s="6">
        <f>séries!BR48/séries!BR54</f>
        <v>0.004897481817185044</v>
      </c>
      <c r="BS63" s="6">
        <f>séries!BS48/séries!BS54</f>
        <v>0.010883320678309289</v>
      </c>
      <c r="BT63" s="6">
        <f>séries!BT48/séries!BT54</f>
        <v>0.0056887324189322085</v>
      </c>
      <c r="BU63" s="6">
        <f>séries!BU48/séries!BU54</f>
        <v>0.007770047229698847</v>
      </c>
      <c r="BV63" s="6">
        <f>séries!BV48/séries!BV54</f>
        <v>0.007869001425999911</v>
      </c>
    </row>
    <row r="64" spans="1:74" ht="12.75">
      <c r="A64" t="s">
        <v>129</v>
      </c>
      <c r="B64" t="s">
        <v>130</v>
      </c>
      <c r="C64" t="s">
        <v>103</v>
      </c>
      <c r="D64" s="6">
        <f>séries!D49/séries!D55</f>
        <v>0.132238547968885</v>
      </c>
      <c r="E64" s="6">
        <f>séries!E49/séries!E55</f>
        <v>0.12969647251845773</v>
      </c>
      <c r="F64" s="6">
        <f>séries!F49/séries!F55</f>
        <v>0.16721612246653095</v>
      </c>
      <c r="G64" s="6">
        <f>séries!G49/séries!G55</f>
        <v>0.13725541080604142</v>
      </c>
      <c r="H64" s="6">
        <f>séries!H49/séries!H55</f>
        <v>0.06074261967726267</v>
      </c>
      <c r="I64" s="6">
        <f>séries!I49/séries!I55</f>
        <v>0.07805923515893305</v>
      </c>
      <c r="J64" s="6">
        <f>séries!J49/séries!J55</f>
        <v>0.08560121056920032</v>
      </c>
      <c r="K64" s="6">
        <f>séries!K49/séries!K55</f>
        <v>0.08979947689625109</v>
      </c>
      <c r="L64" s="6">
        <f>séries!L49/séries!L55</f>
        <v>0.09221897085750465</v>
      </c>
      <c r="M64" s="6">
        <f>séries!M49/séries!M55</f>
        <v>0.1426362994256167</v>
      </c>
      <c r="N64" s="6">
        <f>séries!N49/séries!N55</f>
        <v>0.03715504671383053</v>
      </c>
      <c r="O64" s="6">
        <f>séries!O49/séries!O55</f>
        <v>0.1025942185985518</v>
      </c>
      <c r="P64" s="6">
        <f>séries!P49/séries!P55</f>
        <v>0.06209094225445806</v>
      </c>
      <c r="Q64" s="6">
        <f>séries!Q49/séries!Q55</f>
        <v>0.06704999232068806</v>
      </c>
      <c r="R64" s="6">
        <f>séries!R49/séries!R55</f>
        <v>0.045215296387140703</v>
      </c>
      <c r="S64" s="6">
        <f>séries!S49/séries!S55</f>
        <v>0.06886369547589542</v>
      </c>
      <c r="T64" s="6">
        <f>séries!T49/séries!T55</f>
        <v>0.03000566707429833</v>
      </c>
      <c r="U64" s="6">
        <f>séries!U49/séries!U55</f>
        <v>0.05330846935124274</v>
      </c>
      <c r="V64" s="6">
        <f>séries!V49/séries!V55</f>
        <v>0.04975212689074565</v>
      </c>
      <c r="W64" s="6">
        <f>séries!W49/séries!W55</f>
        <v>0.018387716397588016</v>
      </c>
      <c r="X64" s="6">
        <f>séries!X49/séries!X55</f>
        <v>0.09375963812069499</v>
      </c>
      <c r="Y64" s="6">
        <f>séries!Y49/séries!Y55</f>
        <v>0.0929393318455961</v>
      </c>
      <c r="Z64" s="6">
        <f>séries!Z49/séries!Z55</f>
        <v>0.05569643146460289</v>
      </c>
      <c r="AA64" s="6">
        <f>séries!AA49/séries!AA55</f>
        <v>0.034330726975461925</v>
      </c>
      <c r="AB64" s="6">
        <f>séries!AB49/séries!AB55</f>
        <v>0.06880225731988142</v>
      </c>
      <c r="AC64" s="6">
        <f>séries!AC49/séries!AC55</f>
        <v>0.08700666410383467</v>
      </c>
      <c r="AD64" s="6">
        <f>séries!AD49/séries!AD55</f>
        <v>-0.047571820723330514</v>
      </c>
      <c r="AE64" s="6">
        <f>séries!AE49/séries!AE55</f>
        <v>0.061536273982063586</v>
      </c>
      <c r="AF64" s="6">
        <f>séries!AF49/séries!AF55</f>
        <v>0.06950323727397974</v>
      </c>
      <c r="AG64" s="6">
        <f>séries!AG49/séries!AG55</f>
        <v>0.016858658138495547</v>
      </c>
      <c r="AH64" s="6">
        <f>séries!AH49/séries!AH55</f>
        <v>0.04677909845781905</v>
      </c>
      <c r="AI64" s="6">
        <f>séries!AI49/séries!AI55</f>
        <v>0.04844644241202914</v>
      </c>
      <c r="AJ64" s="6">
        <f>séries!AJ49/séries!AJ55</f>
        <v>-0.03136147700654287</v>
      </c>
      <c r="AK64" s="6">
        <f>séries!AK49/séries!AK55</f>
        <v>0.017545149423597306</v>
      </c>
      <c r="AL64" s="6">
        <f>séries!AL49/séries!AL55</f>
        <v>-0.018314312742970452</v>
      </c>
      <c r="AM64" s="6">
        <f>séries!AM49/séries!AM55</f>
        <v>-0.012557313048140856</v>
      </c>
      <c r="AN64" s="6">
        <f>séries!AN49/séries!AN55</f>
        <v>-0.006105707792257483</v>
      </c>
      <c r="AO64" s="6">
        <f>séries!AO49/séries!AO55</f>
        <v>0.02153628900527974</v>
      </c>
      <c r="AP64" s="6">
        <f>séries!AP49/séries!AP55</f>
        <v>0.015642307035578742</v>
      </c>
      <c r="AQ64" s="6">
        <f>séries!AQ49/séries!AQ55</f>
        <v>0.02780200065855958</v>
      </c>
      <c r="AR64" s="6">
        <f>séries!AR49/séries!AR55</f>
        <v>0.042259592528456735</v>
      </c>
      <c r="AS64" s="6">
        <f>séries!AS49/séries!AS55</f>
        <v>0.03823387534647203</v>
      </c>
      <c r="AT64" s="6">
        <f>séries!AT49/séries!AT55</f>
        <v>0.012833611746929837</v>
      </c>
      <c r="AU64" s="6">
        <f>séries!AU49/séries!AU55</f>
        <v>-0.011938031464123124</v>
      </c>
      <c r="AV64" s="6">
        <f>séries!AV49/séries!AV55</f>
        <v>-0.06387588809310939</v>
      </c>
      <c r="AW64" s="6">
        <f>séries!AW49/séries!AW55</f>
        <v>-0.01371312432966919</v>
      </c>
      <c r="AX64" s="6">
        <f>séries!AX49/séries!AX55</f>
        <v>0.012513418083863867</v>
      </c>
      <c r="AY64" s="6">
        <f>séries!AY49/séries!AY55</f>
        <v>-0.02651688028038678</v>
      </c>
      <c r="AZ64" s="6">
        <f>séries!AZ49/séries!AZ55</f>
        <v>-0.0030742570624344534</v>
      </c>
      <c r="BA64" s="6">
        <f>séries!BA49/séries!BA55</f>
        <v>0.02898636050604235</v>
      </c>
      <c r="BB64" s="6">
        <f>séries!BB49/séries!BB55</f>
        <v>0.017264140299781683</v>
      </c>
      <c r="BC64" s="6">
        <f>séries!BC49/séries!BC55</f>
        <v>0.04731023285577538</v>
      </c>
      <c r="BD64" s="6">
        <f>séries!BD49/séries!BD55</f>
        <v>0.021167227643843753</v>
      </c>
      <c r="BE64" s="6">
        <f>séries!BE49/séries!BE55</f>
        <v>0.006882094235480316</v>
      </c>
      <c r="BF64" s="6">
        <f>séries!BF49/séries!BF55</f>
        <v>-0.0002368424575459895</v>
      </c>
      <c r="BG64" s="6">
        <f>séries!BG49/séries!BG55</f>
        <v>0.012729636993163448</v>
      </c>
      <c r="BH64" s="6">
        <f>séries!BH49/séries!BH55</f>
        <v>0.03064632512428268</v>
      </c>
      <c r="BI64" s="6">
        <f>séries!BI49/séries!BI55</f>
        <v>0.03951644786246256</v>
      </c>
      <c r="BJ64" s="6">
        <f>séries!BJ49/séries!BJ55</f>
        <v>0.04771072044444632</v>
      </c>
      <c r="BK64" s="6">
        <f>séries!BK49/séries!BK55</f>
        <v>0.01985479748326291</v>
      </c>
      <c r="BL64" s="6">
        <f>séries!BL49/séries!BL55</f>
        <v>-0.05104851694803965</v>
      </c>
      <c r="BM64" s="6">
        <f>séries!BM49/séries!BM55</f>
        <v>-0.013940191201716188</v>
      </c>
      <c r="BN64" s="6">
        <f>séries!BN49/séries!BN55</f>
        <v>0.0397012283491797</v>
      </c>
      <c r="BO64" s="6">
        <f>séries!BO49/séries!BO55</f>
        <v>0.006631362555537661</v>
      </c>
      <c r="BP64" s="6">
        <f>séries!BP49/séries!BP55</f>
        <v>0.009635843743656114</v>
      </c>
      <c r="BQ64" s="6">
        <f>séries!BQ49/séries!BQ55</f>
        <v>0.04360091364824781</v>
      </c>
      <c r="BR64" s="6">
        <f>séries!BR49/séries!BR55</f>
        <v>0.059533149275813525</v>
      </c>
      <c r="BS64" s="6">
        <f>séries!BS49/séries!BS55</f>
        <v>0.039388245990894404</v>
      </c>
      <c r="BT64" s="6">
        <f>séries!BT49/séries!BT55</f>
        <v>0.046818239832516324</v>
      </c>
      <c r="BU64" s="6">
        <f>séries!BU49/séries!BU55</f>
        <v>0.04354986498038953</v>
      </c>
      <c r="BV64" s="6">
        <f>séries!BV49/séries!BV55</f>
        <v>0.020364898544342168</v>
      </c>
    </row>
    <row r="65" spans="1:74" ht="12.75">
      <c r="A65" t="s">
        <v>125</v>
      </c>
      <c r="B65" t="s">
        <v>126</v>
      </c>
      <c r="C65" t="s">
        <v>101</v>
      </c>
      <c r="D65" s="6">
        <f>séries!D41/séries!D53</f>
        <v>0.08195921553322275</v>
      </c>
      <c r="E65" s="6">
        <f>séries!E41/séries!E53</f>
        <v>0.11710773077724523</v>
      </c>
      <c r="F65" s="6">
        <f>séries!F41/séries!F53</f>
        <v>0.15274906986357997</v>
      </c>
      <c r="G65" s="6">
        <f>séries!G41/séries!G53</f>
        <v>0.17068079221355323</v>
      </c>
      <c r="H65" s="6">
        <f>séries!H41/séries!H53</f>
        <v>0.18179560069549863</v>
      </c>
      <c r="I65" s="6">
        <f>séries!I41/séries!I53</f>
        <v>0.19014270613107823</v>
      </c>
      <c r="J65" s="6">
        <f>séries!J41/séries!J53</f>
        <v>0.19164943993077257</v>
      </c>
      <c r="K65" s="6">
        <f>séries!K41/séries!K53</f>
        <v>0.19866437148723473</v>
      </c>
      <c r="L65" s="6">
        <f>séries!L41/séries!L53</f>
        <v>0.1874145965453207</v>
      </c>
      <c r="M65" s="6">
        <f>séries!M41/séries!M53</f>
        <v>0.20471191406250003</v>
      </c>
      <c r="N65" s="6">
        <f>séries!N41/séries!N53</f>
        <v>0.22687261023849478</v>
      </c>
      <c r="O65" s="6">
        <f>séries!O41/séries!O53</f>
        <v>0.2140889916679256</v>
      </c>
      <c r="P65" s="6">
        <f>séries!P41/séries!P53</f>
        <v>0.20098807085190984</v>
      </c>
      <c r="Q65" s="6">
        <f>séries!Q41/séries!Q53</f>
        <v>0.19199237181503623</v>
      </c>
      <c r="R65" s="6">
        <f>séries!R41/séries!R53</f>
        <v>0.19177960295072918</v>
      </c>
      <c r="S65" s="6">
        <f>séries!S41/séries!S53</f>
        <v>0.19405476325412044</v>
      </c>
      <c r="T65" s="6">
        <f>séries!T41/séries!T53</f>
        <v>0.1990127956866765</v>
      </c>
      <c r="U65" s="6">
        <f>séries!U41/séries!U53</f>
        <v>0.16657337960371657</v>
      </c>
      <c r="V65" s="6">
        <f>séries!V41/séries!V53</f>
        <v>0.1656889508431589</v>
      </c>
      <c r="W65" s="6">
        <f>séries!W41/séries!W53</f>
        <v>0.17481673188369898</v>
      </c>
      <c r="X65" s="6">
        <f>séries!X41/séries!X53</f>
        <v>0.12100623392737421</v>
      </c>
      <c r="Y65" s="6">
        <f>séries!Y41/séries!Y53</f>
        <v>0.1391802571256446</v>
      </c>
      <c r="Z65" s="6">
        <f>séries!Z41/séries!Z53</f>
        <v>0.1371162141588429</v>
      </c>
      <c r="AA65" s="6">
        <f>séries!AA41/séries!AA53</f>
        <v>0.1448068876377418</v>
      </c>
      <c r="AB65" s="6">
        <f>séries!AB41/séries!AB53</f>
        <v>0.1611962977086825</v>
      </c>
      <c r="AC65" s="6">
        <f>séries!AC41/séries!AC53</f>
        <v>0.15357859404112387</v>
      </c>
      <c r="AD65" s="6">
        <f>séries!AD41/séries!AD53</f>
        <v>0.1542462047196753</v>
      </c>
      <c r="AE65" s="6">
        <f>séries!AE41/séries!AE53</f>
        <v>0.1414600039891991</v>
      </c>
      <c r="AF65" s="6">
        <f>séries!AF41/séries!AF53</f>
        <v>0.1713415698943508</v>
      </c>
      <c r="AG65" s="6">
        <f>séries!AG41/séries!AG53</f>
        <v>0.1885158729058988</v>
      </c>
      <c r="AH65" s="6">
        <f>séries!AH41/séries!AH53</f>
        <v>0.18697179274713144</v>
      </c>
      <c r="AI65" s="6">
        <f>séries!AI41/séries!AI53</f>
        <v>0.176761514965323</v>
      </c>
      <c r="AJ65" s="6">
        <f>séries!AJ41/séries!AJ53</f>
        <v>0.19269837888702546</v>
      </c>
      <c r="AK65" s="6">
        <f>séries!AK41/séries!AK53</f>
        <v>0.16869678916219355</v>
      </c>
      <c r="AL65" s="6">
        <f>séries!AL41/séries!AL53</f>
        <v>0.1683617517707163</v>
      </c>
      <c r="AM65" s="6">
        <f>séries!AM41/séries!AM53</f>
        <v>0.15824519437054835</v>
      </c>
      <c r="AN65" s="6">
        <f>séries!AN41/séries!AN53</f>
        <v>0.17014199374951866</v>
      </c>
      <c r="AO65" s="6">
        <f>séries!AO41/séries!AO53</f>
        <v>0.1633620827071516</v>
      </c>
      <c r="AP65" s="6">
        <f>séries!AP41/séries!AP53</f>
        <v>0.18304464562460004</v>
      </c>
      <c r="AQ65" s="6">
        <f>séries!AQ41/séries!AQ53</f>
        <v>0.18777946044306643</v>
      </c>
      <c r="AR65" s="6">
        <f>séries!AR41/séries!AR53</f>
        <v>0.18115174131038866</v>
      </c>
      <c r="AS65" s="6">
        <f>séries!AS41/séries!AS53</f>
        <v>0.16569870392512526</v>
      </c>
      <c r="AT65" s="6">
        <f>séries!AT41/séries!AT53</f>
        <v>0.1655275994091801</v>
      </c>
      <c r="AU65" s="6">
        <f>séries!AU41/séries!AU53</f>
        <v>0.14770661889754894</v>
      </c>
      <c r="AV65" s="6">
        <f>séries!AV41/séries!AV53</f>
        <v>0.1412385895829604</v>
      </c>
      <c r="AW65" s="6">
        <f>séries!AW41/séries!AW53</f>
        <v>0.1747705670568452</v>
      </c>
      <c r="AX65" s="6">
        <f>séries!AX41/séries!AX53</f>
        <v>0.1925818928882325</v>
      </c>
      <c r="AY65" s="6">
        <f>séries!AY41/séries!AY53</f>
        <v>0.20814064473658578</v>
      </c>
      <c r="AZ65" s="6">
        <f>séries!AZ41/séries!AZ53</f>
        <v>0.2141143864566926</v>
      </c>
      <c r="BA65" s="6">
        <f>séries!BA41/séries!BA53</f>
        <v>0.22573368091412432</v>
      </c>
      <c r="BB65" s="6">
        <f>séries!BB41/séries!BB53</f>
        <v>0.2357163110512512</v>
      </c>
      <c r="BC65" s="6">
        <f>séries!BC41/séries!BC53</f>
        <v>0.22947564571664567</v>
      </c>
      <c r="BD65" s="6">
        <f>séries!BD41/séries!BD53</f>
        <v>0.24653870796022406</v>
      </c>
      <c r="BE65" s="6">
        <f>séries!BE41/séries!BE53</f>
        <v>0.23087279665079286</v>
      </c>
      <c r="BF65" s="6">
        <f>séries!BF41/séries!BF53</f>
        <v>0.24830496236576183</v>
      </c>
      <c r="BG65" s="6">
        <f>séries!BG41/séries!BG53</f>
        <v>0.2299088659246082</v>
      </c>
      <c r="BH65" s="6">
        <f>séries!BH41/séries!BH53</f>
        <v>0.23168978459655487</v>
      </c>
      <c r="BI65" s="6">
        <f>séries!BI41/séries!BI53</f>
        <v>0.2375413774565472</v>
      </c>
      <c r="BJ65" s="6">
        <f>séries!BJ41/séries!BJ53</f>
        <v>0.22572856040887926</v>
      </c>
      <c r="BK65" s="6">
        <f>séries!BK41/séries!BK53</f>
        <v>0.21855061392680444</v>
      </c>
      <c r="BL65" s="6">
        <f>séries!BL41/séries!BL53</f>
        <v>0.1981910310762501</v>
      </c>
      <c r="BM65" s="6">
        <f>séries!BM41/séries!BM53</f>
        <v>0.19486655136851014</v>
      </c>
      <c r="BN65" s="6">
        <f>séries!BN41/séries!BN53</f>
        <v>0.20788239345592954</v>
      </c>
      <c r="BO65" s="6">
        <f>séries!BO41/séries!BO53</f>
        <v>0.22196642155966478</v>
      </c>
      <c r="BP65" s="6">
        <f>séries!BP41/séries!BP53</f>
        <v>0.2412472420079675</v>
      </c>
      <c r="BQ65" s="6">
        <f>séries!BQ41/séries!BQ53</f>
        <v>0.21119839465898305</v>
      </c>
      <c r="BR65" s="6">
        <f>séries!BR41/séries!BR53</f>
        <v>0.17710703472579495</v>
      </c>
      <c r="BS65" s="6">
        <f>séries!BS41/séries!BS53</f>
        <v>0.17851395259214395</v>
      </c>
      <c r="BT65" s="6">
        <f>séries!BT41/séries!BT53</f>
        <v>0.17309479077955847</v>
      </c>
      <c r="BU65" s="6">
        <f>séries!BU41/séries!BU53</f>
        <v>0.17615245177884717</v>
      </c>
      <c r="BV65" s="6">
        <f>séries!BV41/séries!BV53</f>
        <v>0.19182899901853967</v>
      </c>
    </row>
    <row r="66" spans="1:74" ht="12.75">
      <c r="A66" t="s">
        <v>125</v>
      </c>
      <c r="B66" t="s">
        <v>126</v>
      </c>
      <c r="C66" t="s">
        <v>102</v>
      </c>
      <c r="D66" s="6">
        <f>séries!D42/séries!D54</f>
        <v>1.0914634146341455</v>
      </c>
      <c r="E66" s="6">
        <f>séries!E42/séries!E54</f>
        <v>1.0987012987012994</v>
      </c>
      <c r="F66" s="6">
        <f>séries!F42/séries!F54</f>
        <v>0.632251720747296</v>
      </c>
      <c r="G66" s="6">
        <f>séries!G42/séries!G54</f>
        <v>3.8530805687203777</v>
      </c>
      <c r="H66" s="6">
        <f>séries!H42/séries!H54</f>
        <v>0.9503030303030308</v>
      </c>
      <c r="I66" s="6">
        <f>séries!I42/séries!I54</f>
        <v>0.720405862457723</v>
      </c>
      <c r="J66" s="6">
        <f>séries!J42/séries!J54</f>
        <v>0.616407982261641</v>
      </c>
      <c r="K66" s="6">
        <f>séries!K42/séries!K54</f>
        <v>0.9483695652173917</v>
      </c>
      <c r="L66" s="6">
        <f>séries!L42/séries!L54</f>
        <v>1.0848708487084868</v>
      </c>
      <c r="M66" s="6">
        <f>séries!M42/séries!M54</f>
        <v>1.0718105423987783</v>
      </c>
      <c r="N66" s="6">
        <f>séries!N42/séries!N54</f>
        <v>0.8928046989721011</v>
      </c>
      <c r="O66" s="6">
        <f>séries!O42/séries!O54</f>
        <v>0.7563946406820949</v>
      </c>
      <c r="P66" s="6">
        <f>séries!P42/séries!P54</f>
        <v>0.6858337689492935</v>
      </c>
      <c r="Q66" s="6">
        <f>séries!Q42/séries!Q54</f>
        <v>0.5616830065359479</v>
      </c>
      <c r="R66" s="6">
        <f>séries!R42/séries!R54</f>
        <v>0.6515567765567762</v>
      </c>
      <c r="S66" s="6">
        <f>séries!S42/séries!S54</f>
        <v>0.7778358599059052</v>
      </c>
      <c r="T66" s="6">
        <f>séries!T42/séries!T54</f>
        <v>0.7763103590590146</v>
      </c>
      <c r="U66" s="6">
        <f>séries!U42/séries!U54</f>
        <v>0.8155258764607659</v>
      </c>
      <c r="V66" s="6">
        <f>séries!V42/séries!V54</f>
        <v>0.8529939046253139</v>
      </c>
      <c r="W66" s="6">
        <f>séries!W42/séries!W54</f>
        <v>0.9813333333333336</v>
      </c>
      <c r="X66" s="6">
        <f>séries!X42/séries!X54</f>
        <v>1.016617345777373</v>
      </c>
      <c r="Y66" s="6">
        <f>séries!Y42/séries!Y54</f>
        <v>0.921370681074931</v>
      </c>
      <c r="Z66" s="6">
        <f>séries!Z42/séries!Z54</f>
        <v>0.7096896577889071</v>
      </c>
      <c r="AA66" s="6">
        <f>séries!AA42/séries!AA54</f>
        <v>0.5578463203463199</v>
      </c>
      <c r="AB66" s="6">
        <f>séries!AB42/séries!AB54</f>
        <v>0.47172912557527935</v>
      </c>
      <c r="AC66" s="6">
        <f>séries!AC42/séries!AC54</f>
        <v>0.6058670988654788</v>
      </c>
      <c r="AD66" s="6">
        <f>séries!AD42/séries!AD54</f>
        <v>0.5731083844580783</v>
      </c>
      <c r="AE66" s="6">
        <f>séries!AE42/séries!AE54</f>
        <v>0.5476647718543555</v>
      </c>
      <c r="AF66" s="6">
        <f>séries!AF42/séries!AF54</f>
        <v>0.8758015843078095</v>
      </c>
      <c r="AG66" s="6">
        <f>séries!AG42/séries!AG54</f>
        <v>1.3219380888290708</v>
      </c>
      <c r="AH66" s="6">
        <f>séries!AH42/séries!AH54</f>
        <v>1.6182636077372896</v>
      </c>
      <c r="AI66" s="6">
        <f>séries!AI42/séries!AI54</f>
        <v>2.409335075493608</v>
      </c>
      <c r="AJ66" s="6">
        <f>séries!AJ42/séries!AJ54</f>
        <v>2.735955056179777</v>
      </c>
      <c r="AK66" s="6">
        <f>séries!AK42/séries!AK54</f>
        <v>1.3632668904262844</v>
      </c>
      <c r="AL66" s="6">
        <f>séries!AL42/séries!AL54</f>
        <v>0.9746359793330198</v>
      </c>
      <c r="AM66" s="6">
        <f>séries!AM42/séries!AM54</f>
        <v>0.7441598730250348</v>
      </c>
      <c r="AN66" s="6">
        <f>séries!AN42/séries!AN54</f>
        <v>0.6347725257485852</v>
      </c>
      <c r="AO66" s="6">
        <f>séries!AO42/séries!AO54</f>
        <v>0.6093427368533962</v>
      </c>
      <c r="AP66" s="6">
        <f>séries!AP42/séries!AP54</f>
        <v>0.6072770976446052</v>
      </c>
      <c r="AQ66" s="6">
        <f>séries!AQ42/séries!AQ54</f>
        <v>0.653210706024893</v>
      </c>
      <c r="AR66" s="6">
        <f>séries!AR42/séries!AR54</f>
        <v>0.4462942011026706</v>
      </c>
      <c r="AS66" s="6">
        <f>séries!AS42/séries!AS54</f>
        <v>0.6443706388618329</v>
      </c>
      <c r="AT66" s="6">
        <f>séries!AT42/séries!AT54</f>
        <v>0.46422593047890554</v>
      </c>
      <c r="AU66" s="6">
        <f>séries!AU42/séries!AU54</f>
        <v>0.5480093378877801</v>
      </c>
      <c r="AV66" s="6">
        <f>séries!AV42/séries!AV54</f>
        <v>0.5335799547499545</v>
      </c>
      <c r="AW66" s="6">
        <f>séries!AW42/séries!AW54</f>
        <v>1.158809106830122</v>
      </c>
      <c r="AX66" s="6">
        <f>séries!AX42/séries!AX54</f>
        <v>0.4652185438725064</v>
      </c>
      <c r="AY66" s="6">
        <f>séries!AY42/séries!AY54</f>
        <v>1.3481206046398837</v>
      </c>
      <c r="AZ66" s="6">
        <f>séries!AZ42/séries!AZ54</f>
        <v>3.563901041465019</v>
      </c>
      <c r="BA66" s="6">
        <f>séries!BA42/séries!BA54</f>
        <v>1.166236905721193</v>
      </c>
      <c r="BB66" s="6">
        <f>séries!BB42/séries!BB54</f>
        <v>0.8784852236677219</v>
      </c>
      <c r="BC66" s="6">
        <f>séries!BC42/séries!BC54</f>
        <v>0.8321399842654715</v>
      </c>
      <c r="BD66" s="6">
        <f>séries!BD42/séries!BD54</f>
        <v>0.6755740049778456</v>
      </c>
      <c r="BE66" s="6">
        <f>séries!BE42/séries!BE54</f>
        <v>0.9262362060969236</v>
      </c>
      <c r="BF66" s="6">
        <f>séries!BF42/séries!BF54</f>
        <v>1.3478741622729564</v>
      </c>
      <c r="BG66" s="6">
        <f>séries!BG42/séries!BG54</f>
        <v>1.3957349271124533</v>
      </c>
      <c r="BH66" s="6">
        <f>séries!BH42/séries!BH54</f>
        <v>13.677426438295958</v>
      </c>
      <c r="BI66" s="6">
        <f>séries!BI42/séries!BI54</f>
        <v>1.6853232464332244</v>
      </c>
      <c r="BJ66" s="6">
        <f>séries!BJ42/séries!BJ54</f>
        <v>1.3055081569840685</v>
      </c>
      <c r="BK66" s="6">
        <f>séries!BK42/séries!BK54</f>
        <v>-0.978654748757593</v>
      </c>
      <c r="BL66" s="6">
        <f>séries!BL42/séries!BL54</f>
        <v>-4.194287812426236</v>
      </c>
      <c r="BM66" s="6">
        <f>séries!BM42/séries!BM54</f>
        <v>1.4672886258380564</v>
      </c>
      <c r="BN66" s="6">
        <f>séries!BN42/séries!BN54</f>
        <v>1.7497755700520685</v>
      </c>
      <c r="BO66" s="6">
        <f>séries!BO42/séries!BO54</f>
        <v>1.3466452131938857</v>
      </c>
      <c r="BP66" s="6">
        <f>séries!BP42/séries!BP54</f>
        <v>0.7489590833672479</v>
      </c>
      <c r="BQ66" s="6">
        <f>séries!BQ42/séries!BQ54</f>
        <v>0.7583238047797489</v>
      </c>
      <c r="BR66" s="6">
        <f>séries!BR42/séries!BR54</f>
        <v>0.8814736303497679</v>
      </c>
      <c r="BS66" s="6">
        <f>séries!BS42/séries!BS54</f>
        <v>0.6912174133130853</v>
      </c>
      <c r="BT66" s="6">
        <f>séries!BT42/séries!BT54</f>
        <v>0.588184073427582</v>
      </c>
      <c r="BU66" s="6">
        <f>séries!BU42/séries!BU54</f>
        <v>0.6652023767203291</v>
      </c>
      <c r="BV66" s="6">
        <f>séries!BV42/séries!BV54</f>
        <v>0.5245298442713213</v>
      </c>
    </row>
    <row r="67" spans="1:74" ht="12.75">
      <c r="A67" t="s">
        <v>125</v>
      </c>
      <c r="B67" t="s">
        <v>126</v>
      </c>
      <c r="C67" t="s">
        <v>103</v>
      </c>
      <c r="D67" s="6">
        <f>séries!D43/séries!D55</f>
        <v>0.0978584461730529</v>
      </c>
      <c r="E67" s="6">
        <f>séries!E43/séries!E55</f>
        <v>0.13260869565217387</v>
      </c>
      <c r="F67" s="6">
        <f>séries!F43/séries!F55</f>
        <v>0.1667287790614339</v>
      </c>
      <c r="G67" s="6">
        <f>séries!G43/séries!G55</f>
        <v>0.1908444490579748</v>
      </c>
      <c r="H67" s="6">
        <f>séries!H43/séries!H55</f>
        <v>0.19890442009822443</v>
      </c>
      <c r="I67" s="6">
        <f>séries!I43/séries!I55</f>
        <v>0.20228780953856482</v>
      </c>
      <c r="J67" s="6">
        <f>séries!J43/séries!J55</f>
        <v>0.20502851821673845</v>
      </c>
      <c r="K67" s="6">
        <f>séries!K43/séries!K55</f>
        <v>0.21544575333022445</v>
      </c>
      <c r="L67" s="6">
        <f>séries!L43/séries!L55</f>
        <v>0.2082242414908362</v>
      </c>
      <c r="M67" s="6">
        <f>séries!M43/séries!M55</f>
        <v>0.21983821314818025</v>
      </c>
      <c r="N67" s="6">
        <f>séries!N43/séries!N55</f>
        <v>0.23911810768483016</v>
      </c>
      <c r="O67" s="6">
        <f>séries!O43/séries!O55</f>
        <v>0.22424311534295002</v>
      </c>
      <c r="P67" s="6">
        <f>séries!P43/séries!P55</f>
        <v>0.21093967940602132</v>
      </c>
      <c r="Q67" s="6">
        <f>séries!Q43/séries!Q55</f>
        <v>0.20067961910612817</v>
      </c>
      <c r="R67" s="6">
        <f>séries!R43/séries!R55</f>
        <v>0.2005446784738528</v>
      </c>
      <c r="S67" s="6">
        <f>séries!S43/séries!S55</f>
        <v>0.20259787946940835</v>
      </c>
      <c r="T67" s="6">
        <f>séries!T43/séries!T55</f>
        <v>0.20944313538342227</v>
      </c>
      <c r="U67" s="6">
        <f>séries!U43/séries!U55</f>
        <v>0.17727285238501553</v>
      </c>
      <c r="V67" s="6">
        <f>séries!V43/séries!V55</f>
        <v>0.1778410315578603</v>
      </c>
      <c r="W67" s="6">
        <f>séries!W43/séries!W55</f>
        <v>0.1895241684497179</v>
      </c>
      <c r="X67" s="6">
        <f>séries!X43/séries!X55</f>
        <v>0.14026739512500797</v>
      </c>
      <c r="Y67" s="6">
        <f>séries!Y43/séries!Y55</f>
        <v>0.1619988219775843</v>
      </c>
      <c r="Z67" s="6">
        <f>séries!Z43/séries!Z55</f>
        <v>0.16554824173050045</v>
      </c>
      <c r="AA67" s="6">
        <f>séries!AA43/séries!AA55</f>
        <v>0.17091482477202916</v>
      </c>
      <c r="AB67" s="6">
        <f>séries!AB43/séries!AB55</f>
        <v>0.17709358845984474</v>
      </c>
      <c r="AC67" s="6">
        <f>séries!AC43/séries!AC55</f>
        <v>0.18458389904515995</v>
      </c>
      <c r="AD67" s="6">
        <f>séries!AD43/séries!AD55</f>
        <v>0.1853385788921076</v>
      </c>
      <c r="AE67" s="6">
        <f>séries!AE43/séries!AE55</f>
        <v>0.16294295087295213</v>
      </c>
      <c r="AF67" s="6">
        <f>séries!AF43/séries!AF55</f>
        <v>0.1846727390835695</v>
      </c>
      <c r="AG67" s="6">
        <f>séries!AG43/séries!AG55</f>
        <v>0.20998129081482658</v>
      </c>
      <c r="AH67" s="6">
        <f>séries!AH43/séries!AH55</f>
        <v>0.2102534983711829</v>
      </c>
      <c r="AI67" s="6">
        <f>séries!AI43/séries!AI55</f>
        <v>0.214902495737095</v>
      </c>
      <c r="AJ67" s="6">
        <f>séries!AJ43/séries!AJ55</f>
        <v>0.22976849112681963</v>
      </c>
      <c r="AK67" s="6">
        <f>séries!AK43/séries!AK55</f>
        <v>0.2180084959428904</v>
      </c>
      <c r="AL67" s="6">
        <f>séries!AL43/séries!AL55</f>
        <v>0.20698854804142972</v>
      </c>
      <c r="AM67" s="6">
        <f>séries!AM43/séries!AM55</f>
        <v>0.19242621799960105</v>
      </c>
      <c r="AN67" s="6">
        <f>séries!AN43/séries!AN55</f>
        <v>0.1962052631981696</v>
      </c>
      <c r="AO67" s="6">
        <f>séries!AO43/séries!AO55</f>
        <v>0.18673074018259547</v>
      </c>
      <c r="AP67" s="6">
        <f>séries!AP43/séries!AP55</f>
        <v>0.20589853923462323</v>
      </c>
      <c r="AQ67" s="6">
        <f>séries!AQ43/séries!AQ55</f>
        <v>0.21176948144111013</v>
      </c>
      <c r="AR67" s="6">
        <f>séries!AR43/séries!AR55</f>
        <v>0.19569866516243933</v>
      </c>
      <c r="AS67" s="6">
        <f>séries!AS43/séries!AS55</f>
        <v>0.1928041415246985</v>
      </c>
      <c r="AT67" s="6">
        <f>séries!AT43/séries!AT55</f>
        <v>0.18588195768499502</v>
      </c>
      <c r="AU67" s="6">
        <f>séries!AU43/séries!AU55</f>
        <v>0.17708196701415713</v>
      </c>
      <c r="AV67" s="6">
        <f>séries!AV43/séries!AV55</f>
        <v>0.17323953670148504</v>
      </c>
      <c r="AW67" s="6">
        <f>séries!AW43/séries!AW55</f>
        <v>0.20977516755778303</v>
      </c>
      <c r="AX67" s="6">
        <f>séries!AX43/séries!AX55</f>
        <v>0.18415060274080935</v>
      </c>
      <c r="AY67" s="6">
        <f>séries!AY43/séries!AY55</f>
        <v>0.24230404368979547</v>
      </c>
      <c r="AZ67" s="6">
        <f>séries!AZ43/séries!AZ55</f>
        <v>0.25508000501880873</v>
      </c>
      <c r="BA67" s="6">
        <f>séries!BA43/séries!BA55</f>
        <v>0.259608116943828</v>
      </c>
      <c r="BB67" s="6">
        <f>séries!BB43/séries!BB55</f>
        <v>0.30193732584751476</v>
      </c>
      <c r="BC67" s="6">
        <f>séries!BC43/séries!BC55</f>
        <v>0.2745459100837181</v>
      </c>
      <c r="BD67" s="6">
        <f>séries!BD43/séries!BD55</f>
        <v>0.27847892688365894</v>
      </c>
      <c r="BE67" s="6">
        <f>séries!BE43/séries!BE55</f>
        <v>0.2626670454522505</v>
      </c>
      <c r="BF67" s="6">
        <f>séries!BF43/séries!BF55</f>
        <v>0.27629457572419736</v>
      </c>
      <c r="BG67" s="6">
        <f>séries!BG43/séries!BG55</f>
        <v>0.265222291723984</v>
      </c>
      <c r="BH67" s="6">
        <f>séries!BH43/séries!BH55</f>
        <v>0.26924484032539353</v>
      </c>
      <c r="BI67" s="6">
        <f>séries!BI43/séries!BI55</f>
        <v>0.2630078804851976</v>
      </c>
      <c r="BJ67" s="6">
        <f>séries!BJ43/séries!BJ55</f>
        <v>0.2593629314620675</v>
      </c>
      <c r="BK67" s="6">
        <f>séries!BK43/séries!BK55</f>
        <v>0.25319729430038806</v>
      </c>
      <c r="BL67" s="6">
        <f>séries!BL43/séries!BL55</f>
        <v>0.24994121433115815</v>
      </c>
      <c r="BM67" s="6">
        <f>séries!BM43/séries!BM55</f>
        <v>0.23817808331049803</v>
      </c>
      <c r="BN67" s="6">
        <f>séries!BN43/séries!BN55</f>
        <v>0.2534723091200079</v>
      </c>
      <c r="BO67" s="6">
        <f>séries!BO43/séries!BO55</f>
        <v>0.2655307258948725</v>
      </c>
      <c r="BP67" s="6">
        <f>séries!BP43/séries!BP55</f>
        <v>0.28202371374703683</v>
      </c>
      <c r="BQ67" s="6">
        <f>séries!BQ43/séries!BQ55</f>
        <v>0.25716102022041276</v>
      </c>
      <c r="BR67" s="6">
        <f>séries!BR43/séries!BR55</f>
        <v>0.22237989065219593</v>
      </c>
      <c r="BS67" s="6">
        <f>séries!BS43/séries!BS55</f>
        <v>0.22130696640454903</v>
      </c>
      <c r="BT67" s="6">
        <f>séries!BT43/séries!BT55</f>
        <v>0.20805725884753581</v>
      </c>
      <c r="BU67" s="6">
        <f>séries!BU43/séries!BU55</f>
        <v>0.21646100506778482</v>
      </c>
      <c r="BV67" s="6">
        <f>séries!BV43/séries!BV55</f>
        <v>0.2206300608174771</v>
      </c>
    </row>
    <row r="68" spans="1:74" ht="12.75">
      <c r="A68" s="7" t="s">
        <v>158</v>
      </c>
      <c r="B68" t="s">
        <v>159</v>
      </c>
      <c r="C68" t="s">
        <v>101</v>
      </c>
      <c r="D68" s="6">
        <f>séries!D17/séries!D44</f>
        <v>0.10072632588735096</v>
      </c>
      <c r="E68" s="6">
        <f>séries!E17/séries!E44</f>
        <v>0.12545272886224554</v>
      </c>
      <c r="F68" s="6">
        <f>séries!F17/séries!F44</f>
        <v>0.13145261073991588</v>
      </c>
      <c r="G68" s="6">
        <f>séries!G17/séries!G44</f>
        <v>0.18034393655885234</v>
      </c>
      <c r="H68" s="6">
        <f>séries!H17/séries!H44</f>
        <v>0.18522043871414354</v>
      </c>
      <c r="I68" s="6">
        <f>séries!I17/séries!I44</f>
        <v>0.1967937608318891</v>
      </c>
      <c r="J68" s="6">
        <f>séries!J17/séries!J44</f>
        <v>0.18078606062995237</v>
      </c>
      <c r="K68" s="6">
        <f>séries!K17/séries!K44</f>
        <v>0.1773127753303965</v>
      </c>
      <c r="L68" s="6">
        <f>séries!L17/séries!L44</f>
        <v>0.17259725400457668</v>
      </c>
      <c r="M68" s="6">
        <f>séries!M17/séries!M44</f>
        <v>0.1752648097293056</v>
      </c>
      <c r="N68" s="6">
        <f>séries!N17/séries!N44</f>
        <v>0.17706086879978877</v>
      </c>
      <c r="O68" s="6">
        <f>séries!O17/séries!O44</f>
        <v>0.1774753617952269</v>
      </c>
      <c r="P68" s="6">
        <f>séries!P17/séries!P44</f>
        <v>0.18272869690728905</v>
      </c>
      <c r="Q68" s="6">
        <f>séries!Q17/séries!Q44</f>
        <v>0.17572888347239154</v>
      </c>
      <c r="R68" s="6">
        <f>séries!R17/séries!R44</f>
        <v>0.18616498470313</v>
      </c>
      <c r="S68" s="6">
        <f>séries!S17/séries!S44</f>
        <v>0.1872066682519618</v>
      </c>
      <c r="T68" s="6">
        <f>séries!T17/séries!T44</f>
        <v>0.1905018824992083</v>
      </c>
      <c r="U68" s="6">
        <f>séries!U17/séries!U44</f>
        <v>0.19518369536068653</v>
      </c>
      <c r="V68" s="6">
        <f>séries!V17/séries!V44</f>
        <v>0.18904396507849505</v>
      </c>
      <c r="W68" s="6">
        <f>séries!W17/séries!W44</f>
        <v>0.21081387461554899</v>
      </c>
      <c r="X68" s="6">
        <f>séries!X17/séries!X44</f>
        <v>0.2377079628531911</v>
      </c>
      <c r="Y68" s="6">
        <f>séries!Y17/séries!Y44</f>
        <v>0.27144266460372324</v>
      </c>
      <c r="Z68" s="6">
        <f>séries!Z17/séries!Z44</f>
        <v>0.277007299270073</v>
      </c>
      <c r="AA68" s="6">
        <f>séries!AA17/séries!AA44</f>
        <v>0.2564160010754013</v>
      </c>
      <c r="AB68" s="6">
        <f>séries!AB17/séries!AB44</f>
        <v>0.26328273013739323</v>
      </c>
      <c r="AC68" s="6">
        <f>séries!AC17/séries!AC44</f>
        <v>0.3097407147862649</v>
      </c>
      <c r="AD68" s="6">
        <f>séries!AD17/séries!AD44</f>
        <v>0.3159911587343536</v>
      </c>
      <c r="AE68" s="6">
        <f>séries!AE17/séries!AE44</f>
        <v>0.2807810922568422</v>
      </c>
      <c r="AF68" s="6">
        <f>séries!AF17/séries!AF44</f>
        <v>0.2941811447874112</v>
      </c>
      <c r="AG68" s="6">
        <f>séries!AG17/séries!AG44</f>
        <v>0.28864362164862245</v>
      </c>
      <c r="AH68" s="6">
        <f>séries!AH17/séries!AH44</f>
        <v>0.2866322045749676</v>
      </c>
      <c r="AI68" s="6">
        <f>séries!AI17/séries!AI44</f>
        <v>0.2729695452510818</v>
      </c>
      <c r="AJ68" s="6">
        <f>séries!AJ17/séries!AJ44</f>
        <v>0.3433275391388792</v>
      </c>
      <c r="AK68" s="6">
        <f>séries!AK17/séries!AK44</f>
        <v>0.360525952557791</v>
      </c>
      <c r="AL68" s="6">
        <f>séries!AL17/séries!AL44</f>
        <v>0.41140449130172546</v>
      </c>
      <c r="AM68" s="6">
        <f>séries!AM17/séries!AM44</f>
        <v>0.4213685741422296</v>
      </c>
      <c r="AN68" s="6">
        <f>séries!AN17/séries!AN44</f>
        <v>0.40252798039979953</v>
      </c>
      <c r="AO68" s="6">
        <f>séries!AO17/séries!AO44</f>
        <v>0.3611550760283456</v>
      </c>
      <c r="AP68" s="6">
        <f>séries!AP17/séries!AP44</f>
        <v>0.35802460713518225</v>
      </c>
      <c r="AQ68" s="6">
        <f>séries!AQ17/séries!AQ44</f>
        <v>0.3225277933223297</v>
      </c>
      <c r="AR68" s="6">
        <f>séries!AR17/séries!AR44</f>
        <v>0.34591136331338024</v>
      </c>
      <c r="AS68" s="6">
        <f>séries!AS17/séries!AS44</f>
        <v>0.3702931428174887</v>
      </c>
      <c r="AT68" s="6">
        <f>séries!AT17/séries!AT44</f>
        <v>0.3554104816100893</v>
      </c>
      <c r="AU68" s="6">
        <f>séries!AU17/séries!AU44</f>
        <v>0.37847841140790706</v>
      </c>
      <c r="AV68" s="6">
        <f>séries!AV17/séries!AV44</f>
        <v>0.3966740997995744</v>
      </c>
      <c r="AW68" s="6">
        <f>séries!AW17/séries!AW44</f>
        <v>0.39190012415080083</v>
      </c>
      <c r="AX68" s="6">
        <f>séries!AX17/séries!AX44</f>
        <v>0.41936888393616767</v>
      </c>
      <c r="AY68" s="6">
        <f>séries!AY17/séries!AY44</f>
        <v>0.334777117511725</v>
      </c>
      <c r="AZ68" s="6">
        <f>séries!AZ17/séries!AZ44</f>
        <v>0.3261799259903556</v>
      </c>
      <c r="BA68" s="6">
        <f>séries!BA17/séries!BA44</f>
        <v>0.2855219105168997</v>
      </c>
      <c r="BB68" s="6">
        <f>séries!BB17/séries!BB44</f>
        <v>0.171562810544398</v>
      </c>
      <c r="BC68" s="6">
        <f>séries!BC17/séries!BC44</f>
        <v>0.23066400784937607</v>
      </c>
      <c r="BD68" s="6">
        <f>séries!BD17/séries!BD44</f>
        <v>0.20175441134014838</v>
      </c>
      <c r="BE68" s="6">
        <f>séries!BE17/séries!BE44</f>
        <v>0.27179783803058477</v>
      </c>
      <c r="BF68" s="6">
        <f>séries!BF17/séries!BF44</f>
        <v>0.2576310915990003</v>
      </c>
      <c r="BG68" s="6">
        <f>séries!BG17/séries!BG44</f>
        <v>0.2685215532237814</v>
      </c>
      <c r="BH68" s="6">
        <f>séries!BH17/séries!BH44</f>
        <v>0.2733857881649758</v>
      </c>
      <c r="BI68" s="6">
        <f>séries!BI17/séries!BI44</f>
        <v>0.2685153216641939</v>
      </c>
      <c r="BJ68" s="6">
        <f>séries!BJ17/séries!BJ44</f>
        <v>0.2535943769229883</v>
      </c>
      <c r="BK68" s="6">
        <f>séries!BK17/séries!BK44</f>
        <v>0.31266171884265676</v>
      </c>
      <c r="BL68" s="6">
        <f>séries!BL17/séries!BL44</f>
        <v>0.3160692672497022</v>
      </c>
      <c r="BM68" s="6">
        <f>séries!BM17/séries!BM44</f>
        <v>0.24714572396122622</v>
      </c>
      <c r="BN68" s="6">
        <f>séries!BN17/séries!BN44</f>
        <v>0.21189090206553599</v>
      </c>
      <c r="BO68" s="6">
        <f>séries!BO17/séries!BO44</f>
        <v>0.23521721440789142</v>
      </c>
      <c r="BP68" s="6">
        <f>séries!BP17/séries!BP44</f>
        <v>0.12631695868421378</v>
      </c>
      <c r="BQ68" s="6">
        <f>séries!BQ17/séries!BQ44</f>
        <v>0.1513569264487849</v>
      </c>
      <c r="BR68" s="6">
        <f>séries!BR17/séries!BR44</f>
        <v>0.1813443383334765</v>
      </c>
      <c r="BS68" s="6">
        <f>séries!BS17/séries!BS44</f>
        <v>0.14711746105924872</v>
      </c>
      <c r="BT68" s="6">
        <f>séries!BT17/séries!BT44</f>
        <v>0.11824829974296167</v>
      </c>
      <c r="BU68" s="6">
        <f>séries!BU17/séries!BU44</f>
        <v>0.15395610350900962</v>
      </c>
      <c r="BV68" s="6">
        <f>séries!BV17/séries!BV44</f>
        <v>0.17224040459355425</v>
      </c>
    </row>
    <row r="69" spans="1:74" ht="12.75">
      <c r="A69" s="5" t="s">
        <v>158</v>
      </c>
      <c r="B69" t="s">
        <v>159</v>
      </c>
      <c r="C69" t="s">
        <v>102</v>
      </c>
      <c r="D69" s="6">
        <f>séries!D18/séries!D45</f>
        <v>-1.1802325581395339</v>
      </c>
      <c r="E69" s="6">
        <f>séries!E18/séries!E45</f>
        <v>-1.1630901287553645</v>
      </c>
      <c r="F69" s="6">
        <f>séries!F18/séries!F45</f>
        <v>0.2711864406779661</v>
      </c>
      <c r="G69" s="6">
        <f>séries!G18/séries!G45</f>
        <v>-2.526582278481013</v>
      </c>
      <c r="H69" s="6">
        <f>séries!H18/séries!H45</f>
        <v>-0.9054373522458632</v>
      </c>
      <c r="I69" s="6">
        <f>séries!I18/séries!I45</f>
        <v>-0.4853556485355646</v>
      </c>
      <c r="J69" s="6">
        <f>séries!J18/séries!J45</f>
        <v>-0.015151515151514292</v>
      </c>
      <c r="K69" s="6">
        <f>séries!K18/séries!K45</f>
        <v>-0.902061855670103</v>
      </c>
      <c r="L69" s="6">
        <f>séries!L18/séries!L45</f>
        <v>-1.1577503429355278</v>
      </c>
      <c r="M69" s="6">
        <f>séries!M18/séries!M45</f>
        <v>-1.1085180863477246</v>
      </c>
      <c r="N69" s="6">
        <f>séries!N18/séries!N45</f>
        <v>-0.8811475409836078</v>
      </c>
      <c r="O69" s="6">
        <f>séries!O18/séries!O45</f>
        <v>-0.6583793738489871</v>
      </c>
      <c r="P69" s="6">
        <f>séries!P18/séries!P45</f>
        <v>-0.54742765273312</v>
      </c>
      <c r="Q69" s="6">
        <f>séries!Q18/séries!Q45</f>
        <v>-0.24672489082969332</v>
      </c>
      <c r="R69" s="6">
        <f>séries!R18/séries!R45</f>
        <v>-0.5818392134181603</v>
      </c>
      <c r="S69" s="6">
        <f>séries!S18/séries!S45</f>
        <v>-0.8151960784313723</v>
      </c>
      <c r="T69" s="6">
        <f>séries!T18/séries!T45</f>
        <v>-0.7794183445190169</v>
      </c>
      <c r="U69" s="6">
        <f>séries!U18/séries!U45</f>
        <v>-0.8401622718052754</v>
      </c>
      <c r="V69" s="6">
        <f>séries!V18/séries!V45</f>
        <v>-0.8687732342007428</v>
      </c>
      <c r="W69" s="6">
        <f>séries!W18/séries!W45</f>
        <v>-1.0006355258976807</v>
      </c>
      <c r="X69" s="6">
        <f>séries!X18/séries!X45</f>
        <v>-1.0395448079658622</v>
      </c>
      <c r="Y69" s="6">
        <f>séries!Y18/séries!Y45</f>
        <v>-0.8912497144162677</v>
      </c>
      <c r="Z69" s="6">
        <f>séries!Z18/séries!Z45</f>
        <v>-0.1728940968383792</v>
      </c>
      <c r="AA69" s="6">
        <f>séries!AA18/séries!AA45</f>
        <v>0.40317792910773464</v>
      </c>
      <c r="AB69" s="6">
        <f>séries!AB18/séries!AB45</f>
        <v>0.33474158569215706</v>
      </c>
      <c r="AC69" s="6">
        <f>séries!AC18/séries!AC45</f>
        <v>0.3227700831024923</v>
      </c>
      <c r="AD69" s="6">
        <f>séries!AD18/séries!AD45</f>
        <v>0.3108545533016856</v>
      </c>
      <c r="AE69" s="6">
        <f>séries!AE18/séries!AE45</f>
        <v>0.22045209903121557</v>
      </c>
      <c r="AF69" s="6">
        <f>séries!AF18/séries!AF45</f>
        <v>-0.9389146202918828</v>
      </c>
      <c r="AG69" s="6">
        <f>séries!AG18/séries!AG45</f>
        <v>-1.3466096115865653</v>
      </c>
      <c r="AH69" s="6">
        <f>séries!AH18/séries!AH45</f>
        <v>-1.499370569138011</v>
      </c>
      <c r="AI69" s="6">
        <f>séries!AI18/séries!AI45</f>
        <v>-2.2899445965739043</v>
      </c>
      <c r="AJ69" s="6">
        <f>séries!AJ18/séries!AJ45</f>
        <v>-2.210365048338528</v>
      </c>
      <c r="AK69" s="6">
        <f>séries!AK18/séries!AK45</f>
        <v>-1.7830433172898938</v>
      </c>
      <c r="AL69" s="6">
        <f>séries!AL18/séries!AL45</f>
        <v>-0.9833841153767993</v>
      </c>
      <c r="AM69" s="6">
        <f>séries!AM18/séries!AM45</f>
        <v>-0.4719729151362265</v>
      </c>
      <c r="AN69" s="6">
        <f>séries!AN18/séries!AN45</f>
        <v>-0.25207514198339886</v>
      </c>
      <c r="AO69" s="6">
        <f>séries!AO18/séries!AO45</f>
        <v>-0.28562998691536484</v>
      </c>
      <c r="AP69" s="6">
        <f>séries!AP18/séries!AP45</f>
        <v>-0.2563369810180963</v>
      </c>
      <c r="AQ69" s="6">
        <f>séries!AQ18/séries!AQ45</f>
        <v>-0.3942012095883026</v>
      </c>
      <c r="AR69" s="6">
        <f>séries!AR18/séries!AR45</f>
        <v>0.17496862252902645</v>
      </c>
      <c r="AS69" s="6">
        <f>séries!AS18/séries!AS45</f>
        <v>-0.2663630200093845</v>
      </c>
      <c r="AT69" s="6">
        <f>séries!AT18/séries!AT45</f>
        <v>0.25009762726690604</v>
      </c>
      <c r="AU69" s="6">
        <f>séries!AU18/séries!AU45</f>
        <v>0.12377754115816296</v>
      </c>
      <c r="AV69" s="6">
        <f>séries!AV18/séries!AV45</f>
        <v>0.1523288118973698</v>
      </c>
      <c r="AW69" s="6">
        <f>séries!AW18/séries!AW45</f>
        <v>-1.2369744768055666</v>
      </c>
      <c r="AX69" s="6">
        <f>séries!AX18/séries!AX45</f>
        <v>-1.6237454697518818</v>
      </c>
      <c r="AY69" s="6">
        <f>séries!AY18/séries!AY45</f>
        <v>-1.3522229471525753</v>
      </c>
      <c r="AZ69" s="6">
        <f>séries!AZ18/séries!AZ45</f>
        <v>-1.9178455426408618</v>
      </c>
      <c r="BA69" s="6">
        <f>séries!BA18/séries!BA45</f>
        <v>-1.1787179834054848</v>
      </c>
      <c r="BB69" s="6">
        <f>séries!BB18/séries!BB45</f>
        <v>-0.6856073974730013</v>
      </c>
      <c r="BC69" s="6">
        <f>séries!BC18/séries!BC45</f>
        <v>-0.6806660784800792</v>
      </c>
      <c r="BD69" s="6">
        <f>séries!BD18/séries!BD45</f>
        <v>-0.36116180841633505</v>
      </c>
      <c r="BE69" s="6">
        <f>séries!BE18/séries!BE45</f>
        <v>-0.9190284153208567</v>
      </c>
      <c r="BF69" s="6">
        <f>séries!BF18/séries!BF45</f>
        <v>-1.2288171755118418</v>
      </c>
      <c r="BG69" s="6">
        <f>séries!BG18/séries!BG45</f>
        <v>-1.3066537631679134</v>
      </c>
      <c r="BH69" s="6">
        <f>séries!BH18/séries!BH45</f>
        <v>-1.945951420284217</v>
      </c>
      <c r="BI69" s="6">
        <f>séries!BI18/séries!BI45</f>
        <v>-1.3040391627820016</v>
      </c>
      <c r="BJ69" s="6">
        <f>séries!BJ18/séries!BJ45</f>
        <v>-1.2795927882039415</v>
      </c>
      <c r="BK69" s="6">
        <f>séries!BK18/séries!BK45</f>
        <v>-2.4454461569155566</v>
      </c>
      <c r="BL69" s="6">
        <f>séries!BL18/séries!BL45</f>
        <v>-2.4220007044734095</v>
      </c>
      <c r="BM69" s="6">
        <f>séries!BM18/séries!BM45</f>
        <v>-1.444334484081319</v>
      </c>
      <c r="BN69" s="6">
        <f>séries!BN18/séries!BN45</f>
        <v>-1.5722897734545012</v>
      </c>
      <c r="BO69" s="6">
        <f>séries!BO18/séries!BO45</f>
        <v>-1.3076880592068927</v>
      </c>
      <c r="BP69" s="6">
        <f>séries!BP18/séries!BP45</f>
        <v>-0.464242342463905</v>
      </c>
      <c r="BQ69" s="6">
        <f>séries!BQ18/séries!BQ45</f>
        <v>-0.5329213483146067</v>
      </c>
      <c r="BR69" s="6">
        <f>séries!BR18/séries!BR45</f>
        <v>-0.8390703452559656</v>
      </c>
      <c r="BS69" s="6">
        <f>séries!BS18/séries!BS45</f>
        <v>-0.4945605496707701</v>
      </c>
      <c r="BT69" s="6">
        <f>séries!BT18/séries!BT45</f>
        <v>-0.36039386383805944</v>
      </c>
      <c r="BU69" s="6">
        <f>séries!BU18/séries!BU45</f>
        <v>-0.49002138275124735</v>
      </c>
      <c r="BV69" s="6">
        <f>séries!BV18/séries!BV45</f>
        <v>-0.29027902790279025</v>
      </c>
    </row>
    <row r="70" spans="1:74" ht="12.75">
      <c r="A70" s="5" t="s">
        <v>158</v>
      </c>
      <c r="B70" t="s">
        <v>159</v>
      </c>
      <c r="C70" t="s">
        <v>103</v>
      </c>
      <c r="D70" s="6">
        <f>séries!D19/séries!D46</f>
        <v>0.08580522822700799</v>
      </c>
      <c r="E70" s="6">
        <f>séries!E19/séries!E46</f>
        <v>0.10697359512525391</v>
      </c>
      <c r="F70" s="6">
        <f>séries!F19/séries!F46</f>
        <v>0.13346341463414635</v>
      </c>
      <c r="G70" s="6">
        <f>séries!G19/séries!G46</f>
        <v>0.13353180683857974</v>
      </c>
      <c r="H70" s="6">
        <f>séries!H19/séries!H46</f>
        <v>0.16561862678450032</v>
      </c>
      <c r="I70" s="6">
        <f>séries!I19/séries!I46</f>
        <v>0.18295271245436795</v>
      </c>
      <c r="J70" s="6">
        <f>séries!J19/séries!J46</f>
        <v>0.17679088627148104</v>
      </c>
      <c r="K70" s="6">
        <f>séries!K19/séries!K46</f>
        <v>0.1561171469059991</v>
      </c>
      <c r="L70" s="6">
        <f>séries!L19/séries!L46</f>
        <v>0.14542295945529438</v>
      </c>
      <c r="M70" s="6">
        <f>séries!M19/séries!M46</f>
        <v>0.14884368771163037</v>
      </c>
      <c r="N70" s="6">
        <f>séries!N19/séries!N46</f>
        <v>0.15481063380585117</v>
      </c>
      <c r="O70" s="6">
        <f>séries!O19/séries!O46</f>
        <v>0.15964405680947608</v>
      </c>
      <c r="P70" s="6">
        <f>séries!P19/séries!P46</f>
        <v>0.16708293859271375</v>
      </c>
      <c r="Q70" s="6">
        <f>séries!Q19/séries!Q46</f>
        <v>0.16685022026431726</v>
      </c>
      <c r="R70" s="6">
        <f>séries!R19/séries!R46</f>
        <v>0.16821242192358657</v>
      </c>
      <c r="S70" s="6">
        <f>séries!S19/séries!S46</f>
        <v>0.16225088783392932</v>
      </c>
      <c r="T70" s="6">
        <f>séries!T19/séries!T46</f>
        <v>0.16572564975884058</v>
      </c>
      <c r="U70" s="6">
        <f>séries!U19/séries!U46</f>
        <v>0.16851290625979723</v>
      </c>
      <c r="V70" s="6">
        <f>séries!V19/séries!V46</f>
        <v>0.16190803150807725</v>
      </c>
      <c r="W70" s="6">
        <f>séries!W19/séries!W46</f>
        <v>0.17639570995233275</v>
      </c>
      <c r="X70" s="6">
        <f>séries!X19/séries!X46</f>
        <v>0.20318363580436788</v>
      </c>
      <c r="Y70" s="6">
        <f>séries!Y19/séries!Y46</f>
        <v>0.23641207081692775</v>
      </c>
      <c r="Z70" s="6">
        <f>séries!Z19/séries!Z46</f>
        <v>0.26455706270687646</v>
      </c>
      <c r="AA70" s="6">
        <f>séries!AA19/séries!AA46</f>
        <v>0.2609773966841234</v>
      </c>
      <c r="AB70" s="6">
        <f>séries!AB19/séries!AB46</f>
        <v>0.26567148721425077</v>
      </c>
      <c r="AC70" s="6">
        <f>séries!AC19/séries!AC46</f>
        <v>0.31021072153740387</v>
      </c>
      <c r="AD70" s="6">
        <f>séries!AD19/séries!AD46</f>
        <v>0.31580735581415115</v>
      </c>
      <c r="AE70" s="6">
        <f>séries!AE19/séries!AE46</f>
        <v>0.27890368008146693</v>
      </c>
      <c r="AF70" s="6">
        <f>séries!AF19/séries!AF46</f>
        <v>0.2519126730692036</v>
      </c>
      <c r="AG70" s="6">
        <f>séries!AG19/séries!AG46</f>
        <v>0.2347176918192231</v>
      </c>
      <c r="AH70" s="6">
        <f>séries!AH19/séries!AH46</f>
        <v>0.2217609672396657</v>
      </c>
      <c r="AI70" s="6">
        <f>séries!AI19/séries!AI46</f>
        <v>0.19219676671583827</v>
      </c>
      <c r="AJ70" s="6">
        <f>séries!AJ19/séries!AJ46</f>
        <v>0.2559742813152816</v>
      </c>
      <c r="AK70" s="6">
        <f>séries!AK19/séries!AK46</f>
        <v>0.28702592909962227</v>
      </c>
      <c r="AL70" s="6">
        <f>séries!AL19/séries!AL46</f>
        <v>0.35961747315071807</v>
      </c>
      <c r="AM70" s="6">
        <f>séries!AM19/séries!AM46</f>
        <v>0.3817037250283272</v>
      </c>
      <c r="AN70" s="6">
        <f>séries!AN19/séries!AN46</f>
        <v>0.3733634030317107</v>
      </c>
      <c r="AO70" s="6">
        <f>séries!AO19/séries!AO46</f>
        <v>0.3313717822548345</v>
      </c>
      <c r="AP70" s="6">
        <f>séries!AP19/séries!AP46</f>
        <v>0.32936169843757795</v>
      </c>
      <c r="AQ70" s="6">
        <f>séries!AQ19/séries!AQ46</f>
        <v>0.2882207827805586</v>
      </c>
      <c r="AR70" s="6">
        <f>séries!AR19/séries!AR46</f>
        <v>0.33836931721333974</v>
      </c>
      <c r="AS70" s="6">
        <f>séries!AS19/séries!AS46</f>
        <v>0.3414109406139319</v>
      </c>
      <c r="AT70" s="6">
        <f>séries!AT19/séries!AT46</f>
        <v>0.35034785710263</v>
      </c>
      <c r="AU70" s="6">
        <f>séries!AU19/séries!AU46</f>
        <v>0.3665981275133889</v>
      </c>
      <c r="AV70" s="6">
        <f>séries!AV19/séries!AV46</f>
        <v>0.3843504865900288</v>
      </c>
      <c r="AW70" s="6">
        <f>séries!AW19/séries!AW46</f>
        <v>0.3271586045524329</v>
      </c>
      <c r="AX70" s="6">
        <f>séries!AX19/séries!AX46</f>
        <v>0.3260313750712418</v>
      </c>
      <c r="AY70" s="6">
        <f>séries!AY19/séries!AY46</f>
        <v>0.250852966701262</v>
      </c>
      <c r="AZ70" s="6">
        <f>séries!AZ19/séries!AZ46</f>
        <v>0.19926031471544037</v>
      </c>
      <c r="BA70" s="6">
        <f>séries!BA19/séries!BA46</f>
        <v>0.19505925027197868</v>
      </c>
      <c r="BB70" s="6">
        <f>séries!BB19/séries!BB46</f>
        <v>0.11746729948542098</v>
      </c>
      <c r="BC70" s="6">
        <f>séries!BC19/séries!BC46</f>
        <v>0.1699923755147384</v>
      </c>
      <c r="BD70" s="6">
        <f>séries!BD19/séries!BD46</f>
        <v>0.1666201068074129</v>
      </c>
      <c r="BE70" s="6">
        <f>séries!BE19/séries!BE46</f>
        <v>0.20088020111925986</v>
      </c>
      <c r="BF70" s="6">
        <f>séries!BF19/séries!BF46</f>
        <v>0.15992472060333526</v>
      </c>
      <c r="BG70" s="6">
        <f>séries!BG19/séries!BG46</f>
        <v>0.16460951003442764</v>
      </c>
      <c r="BH70" s="6">
        <f>séries!BH19/séries!BH46</f>
        <v>0.13696732218840144</v>
      </c>
      <c r="BI70" s="6">
        <f>séries!BI19/séries!BI46</f>
        <v>0.16036450654283715</v>
      </c>
      <c r="BJ70" s="6">
        <f>séries!BJ19/séries!BJ46</f>
        <v>0.16183733310345416</v>
      </c>
      <c r="BK70" s="6">
        <f>séries!BK19/séries!BK46</f>
        <v>0.13951811755865007</v>
      </c>
      <c r="BL70" s="6">
        <f>séries!BL19/séries!BL46</f>
        <v>0.14449570038670018</v>
      </c>
      <c r="BM70" s="6">
        <f>séries!BM19/séries!BM46</f>
        <v>0.15383042928063853</v>
      </c>
      <c r="BN70" s="6">
        <f>séries!BN19/séries!BN46</f>
        <v>0.1020092699153409</v>
      </c>
      <c r="BO70" s="6">
        <f>séries!BO19/séries!BO46</f>
        <v>0.12734598840037992</v>
      </c>
      <c r="BP70" s="6">
        <f>séries!BP19/séries!BP46</f>
        <v>0.09237653208013928</v>
      </c>
      <c r="BQ70" s="6">
        <f>séries!BQ19/séries!BQ46</f>
        <v>0.10556825358635831</v>
      </c>
      <c r="BR70" s="6">
        <f>séries!BR19/séries!BR46</f>
        <v>0.10977509121603224</v>
      </c>
      <c r="BS70" s="6">
        <f>séries!BS19/séries!BS46</f>
        <v>0.10014425579031565</v>
      </c>
      <c r="BT70" s="6">
        <f>séries!BT19/séries!BT46</f>
        <v>0.08110669499973766</v>
      </c>
      <c r="BU70" s="6">
        <f>séries!BU19/séries!BU46</f>
        <v>0.1032125406403864</v>
      </c>
      <c r="BV70" s="6">
        <f>séries!BV19/séries!BV46</f>
        <v>0.1328666660772543</v>
      </c>
    </row>
    <row r="71" ht="12.75">
      <c r="A71" s="7" t="s">
        <v>160</v>
      </c>
    </row>
    <row r="72" spans="1:74" ht="12.75">
      <c r="A72" s="5" t="s">
        <v>161</v>
      </c>
      <c r="B72" t="s">
        <v>111</v>
      </c>
      <c r="C72" t="s">
        <v>101</v>
      </c>
      <c r="D72" s="6">
        <f>données_emplois!C17/séries!D2</f>
        <v>0.09032565717578335</v>
      </c>
      <c r="E72" s="6">
        <f>données_emplois!D17/séries!E2</f>
        <v>0.09518094690759114</v>
      </c>
      <c r="F72" s="6">
        <f>données_emplois!E17/séries!F2</f>
        <v>0.09246359270180138</v>
      </c>
      <c r="G72" s="6">
        <f>données_emplois!F17/séries!G2</f>
        <v>0.10230811706239647</v>
      </c>
      <c r="H72" s="6">
        <f>données_emplois!G17/séries!H2</f>
        <v>0.1057727360452898</v>
      </c>
      <c r="I72" s="6">
        <f>données_emplois!H17/séries!I2</f>
        <v>0.10375457416411851</v>
      </c>
      <c r="J72" s="6">
        <f>données_emplois!I17/séries!J2</f>
        <v>0.0968025441926628</v>
      </c>
      <c r="K72" s="6">
        <f>données_emplois!J17/séries!K2</f>
        <v>0.09696886903135597</v>
      </c>
      <c r="L72" s="6">
        <f>données_emplois!K17/séries!L2</f>
        <v>0.09848786877776514</v>
      </c>
      <c r="M72" s="6">
        <f>données_emplois!L17/séries!M2</f>
        <v>0.09491786605849539</v>
      </c>
      <c r="N72" s="6">
        <f>données_emplois!M17/séries!N2</f>
        <v>0.09336369369520207</v>
      </c>
      <c r="O72" s="6">
        <f>données_emplois!N17/séries!O2</f>
        <v>0.09299013426303687</v>
      </c>
      <c r="P72" s="6">
        <f>données_emplois!O17/séries!P2</f>
        <v>0.09501935645940526</v>
      </c>
      <c r="Q72" s="6">
        <f>données_emplois!P17/séries!Q2</f>
        <v>0.09687793494037625</v>
      </c>
      <c r="R72" s="6">
        <f>données_emplois!Q17/séries!R2</f>
        <v>0.09578885252937075</v>
      </c>
      <c r="S72" s="6">
        <f>données_emplois!R17/séries!S2</f>
        <v>0.09362479191325869</v>
      </c>
      <c r="T72" s="6">
        <f>données_emplois!S17/séries!T2</f>
        <v>0.0942200832345214</v>
      </c>
      <c r="U72" s="6">
        <f>données_emplois!T17/séries!U2</f>
        <v>0.09480772019918243</v>
      </c>
      <c r="V72" s="6">
        <f>données_emplois!U17/séries!V2</f>
        <v>0.09560298762440157</v>
      </c>
      <c r="W72" s="6">
        <f>données_emplois!V17/séries!W2</f>
        <v>0.0991195328392909</v>
      </c>
      <c r="X72" s="6">
        <f>données_emplois!W17/séries!X2</f>
        <v>0.1075602194133079</v>
      </c>
      <c r="Y72" s="6">
        <f>données_emplois!X17/séries!Y2</f>
        <v>0.11473940148982263</v>
      </c>
      <c r="Z72" s="6">
        <f>données_emplois!Y17/séries!Z2</f>
        <v>0.11810018093659333</v>
      </c>
      <c r="AA72" s="6">
        <f>données_emplois!Z17/séries!AA2</f>
        <v>0.1174108300686605</v>
      </c>
      <c r="AB72" s="6">
        <f>données_emplois!AA17/séries!AB2</f>
        <v>0.12149377766544778</v>
      </c>
      <c r="AC72" s="6">
        <f>données_emplois!AB17/séries!AC2</f>
        <v>0.1393424912781478</v>
      </c>
      <c r="AD72" s="6">
        <f>données_emplois!AC17/séries!AD2</f>
        <v>0.1290398251506168</v>
      </c>
      <c r="AE72" s="6">
        <f>données_emplois!AD17/séries!AE2</f>
        <v>0.12294298950553087</v>
      </c>
      <c r="AF72" s="6">
        <f>données_emplois!AE17/séries!AF2</f>
        <v>0.12753093011146044</v>
      </c>
      <c r="AG72" s="6">
        <f>données_emplois!AF17/séries!AG2</f>
        <v>0.12740478380919054</v>
      </c>
      <c r="AH72" s="6">
        <f>données_emplois!AG17/séries!AH2</f>
        <v>0.12928224467147822</v>
      </c>
      <c r="AI72" s="6">
        <f>données_emplois!AH17/séries!AI2</f>
        <v>0.1392185885441394</v>
      </c>
      <c r="AJ72" s="6">
        <f>données_emplois!AI17/séries!AJ2</f>
        <v>0.16259045480813192</v>
      </c>
      <c r="AK72" s="6">
        <f>données_emplois!AJ17/séries!AK2</f>
        <v>0.16086842374308075</v>
      </c>
      <c r="AL72" s="6">
        <f>données_emplois!AK17/séries!AL2</f>
        <v>0.16690326473012793</v>
      </c>
      <c r="AM72" s="6">
        <f>données_emplois!AL17/séries!AM2</f>
        <v>0.16864638425568115</v>
      </c>
      <c r="AN72" s="6">
        <f>données_emplois!AM17/séries!AN2</f>
        <v>0.16776544465279067</v>
      </c>
      <c r="AO72" s="6">
        <f>données_emplois!AN17/séries!AO2</f>
        <v>0.1522464408050679</v>
      </c>
      <c r="AP72" s="6">
        <f>données_emplois!AO17/séries!AP2</f>
        <v>0.15415822609600685</v>
      </c>
      <c r="AQ72" s="6">
        <f>données_emplois!AP17/séries!AQ2</f>
        <v>0.15219984335903416</v>
      </c>
      <c r="AR72" s="6">
        <f>données_emplois!AQ17/séries!AR2</f>
        <v>0.17030015276730862</v>
      </c>
      <c r="AS72" s="6">
        <f>données_emplois!AR17/séries!AS2</f>
        <v>0.18070945127818658</v>
      </c>
      <c r="AT72" s="6">
        <f>données_emplois!AS17/séries!AT2</f>
        <v>0.19458536371314625</v>
      </c>
      <c r="AU72" s="6">
        <f>données_emplois!AT17/séries!AU2</f>
        <v>0.19241089264067948</v>
      </c>
      <c r="AV72" s="6">
        <f>données_emplois!AU17/séries!AV2</f>
        <v>0.20424558695552036</v>
      </c>
      <c r="AW72" s="6">
        <f>données_emplois!AV17/séries!AW2</f>
        <v>0.2038799394161253</v>
      </c>
      <c r="AX72" s="6">
        <f>données_emplois!AW17/séries!AX2</f>
        <v>0.2051642423828895</v>
      </c>
      <c r="AY72" s="6">
        <f>données_emplois!AX17/séries!AY2</f>
        <v>0.19822896064647097</v>
      </c>
      <c r="AZ72" s="6">
        <f>données_emplois!AY17/séries!AZ2</f>
        <v>0.2096608509372099</v>
      </c>
      <c r="BA72" s="6">
        <f>données_emplois!AZ17/séries!BA2</f>
        <v>0.2111400762300548</v>
      </c>
      <c r="BB72" s="6">
        <f>données_emplois!BA17/séries!BB2</f>
        <v>0.19971136291269867</v>
      </c>
      <c r="BC72" s="6">
        <f>données_emplois!BB17/séries!BC2</f>
        <v>0.22901309356813976</v>
      </c>
      <c r="BD72" s="6">
        <f>données_emplois!BC17/séries!BD2</f>
        <v>0.23906290434586294</v>
      </c>
      <c r="BE72" s="6">
        <f>données_emplois!BD17/séries!BE2</f>
        <v>0.24029038953980786</v>
      </c>
      <c r="BF72" s="6">
        <f>données_emplois!BE17/séries!BF2</f>
        <v>0.24787680116019348</v>
      </c>
      <c r="BG72" s="6">
        <f>données_emplois!BF17/séries!BG2</f>
        <v>0.2634708691232819</v>
      </c>
      <c r="BH72" s="6">
        <f>données_emplois!BG17/séries!BH2</f>
        <v>0.28425355034602595</v>
      </c>
      <c r="BI72" s="6">
        <f>données_emplois!BH17/séries!BI2</f>
        <v>0.3056707823854222</v>
      </c>
      <c r="BJ72" s="6">
        <f>données_emplois!BI17/séries!BJ2</f>
        <v>0.33084007845520597</v>
      </c>
      <c r="BK72" s="6">
        <f>données_emplois!BJ17/séries!BK2</f>
        <v>0.343050854609111</v>
      </c>
      <c r="BL72" s="6">
        <f>données_emplois!BK17/séries!BL2</f>
        <v>0.3120011414965923</v>
      </c>
      <c r="BM72" s="6">
        <f>données_emplois!BL17/séries!BM2</f>
        <v>0.2737334349393089</v>
      </c>
      <c r="BN72" s="6">
        <f>données_emplois!BM17/séries!BN2</f>
        <v>0.2709873044059999</v>
      </c>
      <c r="BO72" s="6">
        <f>données_emplois!BN17/séries!BO2</f>
        <v>0.2507834559726952</v>
      </c>
      <c r="BP72" s="6">
        <f>données_emplois!BO17/séries!BP2</f>
        <v>0.22334234241049006</v>
      </c>
      <c r="BQ72" s="6">
        <f>données_emplois!BP17/séries!BQ2</f>
        <v>0.23378438471611038</v>
      </c>
      <c r="BR72" s="6">
        <f>données_emplois!BQ17/séries!BR2</f>
        <v>0.24110614187021082</v>
      </c>
      <c r="BS72" s="6">
        <f>données_emplois!BR17/séries!BS2</f>
        <v>0.2314248845066099</v>
      </c>
      <c r="BT72" s="6">
        <f>données_emplois!BS17/séries!BT2</f>
        <v>0.20804922378269475</v>
      </c>
      <c r="BU72" s="6">
        <f>données_emplois!BT17/séries!BU2</f>
        <v>0.22123507048555197</v>
      </c>
      <c r="BV72" s="6">
        <f>données_emplois!BU17/séries!BV2</f>
        <v>0.21542311931411603</v>
      </c>
    </row>
    <row r="73" spans="1:74" ht="12.75">
      <c r="A73" s="5" t="s">
        <v>161</v>
      </c>
      <c r="B73" t="s">
        <v>111</v>
      </c>
      <c r="C73" t="s">
        <v>102</v>
      </c>
      <c r="D73" s="6">
        <f>données_emplois!C18/séries!D3</f>
        <v>0.5846732808758125</v>
      </c>
      <c r="E73" s="6">
        <f>données_emplois!D18/séries!E3</f>
        <v>0.5494313210848645</v>
      </c>
      <c r="F73" s="6">
        <f>données_emplois!E18/séries!F3</f>
        <v>0.5169265033407572</v>
      </c>
      <c r="G73" s="6">
        <f>données_emplois!F18/séries!G3</f>
        <v>0.580762987012987</v>
      </c>
      <c r="H73" s="6">
        <f>données_emplois!G18/séries!H3</f>
        <v>0.5960998182118658</v>
      </c>
      <c r="I73" s="6">
        <f>données_emplois!H18/séries!I3</f>
        <v>0.7047126976671364</v>
      </c>
      <c r="J73" s="6">
        <f>données_emplois!I18/séries!J3</f>
        <v>0.7573981834163492</v>
      </c>
      <c r="K73" s="6">
        <f>données_emplois!J18/séries!K3</f>
        <v>0.777141298417894</v>
      </c>
      <c r="L73" s="6">
        <f>données_emplois!K18/séries!L3</f>
        <v>0.7613133167728696</v>
      </c>
      <c r="M73" s="6">
        <f>données_emplois!L18/séries!M3</f>
        <v>0.7859980577381477</v>
      </c>
      <c r="N73" s="6">
        <f>données_emplois!M18/séries!N3</f>
        <v>0.7728093206432557</v>
      </c>
      <c r="O73" s="6">
        <f>données_emplois!N18/séries!O3</f>
        <v>0.8542994868605193</v>
      </c>
      <c r="P73" s="6">
        <f>données_emplois!O18/séries!P3</f>
        <v>0.8344176285414481</v>
      </c>
      <c r="Q73" s="6">
        <f>données_emplois!P18/séries!Q3</f>
        <v>0.9130837412356133</v>
      </c>
      <c r="R73" s="6">
        <f>données_emplois!Q18/séries!R3</f>
        <v>0.8860916952967658</v>
      </c>
      <c r="S73" s="6">
        <f>données_emplois!R18/séries!S3</f>
        <v>0.9019262579371432</v>
      </c>
      <c r="T73" s="6">
        <f>données_emplois!S18/séries!T3</f>
        <v>0.9196569731231734</v>
      </c>
      <c r="U73" s="6">
        <f>données_emplois!T18/séries!U3</f>
        <v>0.9632487400205164</v>
      </c>
      <c r="V73" s="6">
        <f>données_emplois!U18/séries!V3</f>
        <v>1.0575994807934126</v>
      </c>
      <c r="W73" s="6">
        <f>données_emplois!V18/séries!W3</f>
        <v>1.1956087148036458</v>
      </c>
      <c r="X73" s="6">
        <f>données_emplois!W18/séries!X3</f>
        <v>1.5149979096989967</v>
      </c>
      <c r="Y73" s="6">
        <f>données_emplois!X18/séries!Y3</f>
        <v>1.7412300999629764</v>
      </c>
      <c r="Z73" s="6">
        <f>données_emplois!Y18/séries!Z3</f>
        <v>1.7383049788073521</v>
      </c>
      <c r="AA73" s="6">
        <f>données_emplois!Z18/séries!AA3</f>
        <v>1.7774071603291082</v>
      </c>
      <c r="AB73" s="6">
        <f>données_emplois!AA18/séries!AB3</f>
        <v>2.0647444404230506</v>
      </c>
      <c r="AC73" s="6">
        <f>données_emplois!AB18/séries!AC3</f>
        <v>2.4187112001428033</v>
      </c>
      <c r="AD73" s="6">
        <f>données_emplois!AC18/séries!AD3</f>
        <v>2.274794486142908</v>
      </c>
      <c r="AE73" s="6">
        <f>données_emplois!AD18/séries!AE3</f>
        <v>2.2619236784223866</v>
      </c>
      <c r="AF73" s="6">
        <f>données_emplois!AE18/séries!AF3</f>
        <v>2.7248170649838883</v>
      </c>
      <c r="AG73" s="6">
        <f>données_emplois!AF18/séries!AG3</f>
        <v>3.021179839813693</v>
      </c>
      <c r="AH73" s="6">
        <f>données_emplois!AG18/séries!AH3</f>
        <v>3.263376908087041</v>
      </c>
      <c r="AI73" s="6">
        <f>données_emplois!AH18/séries!AI3</f>
        <v>3.5212210440411797</v>
      </c>
      <c r="AJ73" s="6">
        <f>données_emplois!AI18/séries!AJ3</f>
        <v>4.089733488470101</v>
      </c>
      <c r="AK73" s="6">
        <f>données_emplois!AJ18/séries!AK3</f>
        <v>4.086530721760129</v>
      </c>
      <c r="AL73" s="6">
        <f>données_emplois!AK18/séries!AL3</f>
        <v>3.720265980574526</v>
      </c>
      <c r="AM73" s="6">
        <f>données_emplois!AL18/séries!AM3</f>
        <v>3.729628699510148</v>
      </c>
      <c r="AN73" s="6">
        <f>données_emplois!AM18/séries!AN3</f>
        <v>3.7487118697645014</v>
      </c>
      <c r="AO73" s="6">
        <f>données_emplois!AN18/séries!AO3</f>
        <v>3.582091986517342</v>
      </c>
      <c r="AP73" s="6">
        <f>données_emplois!AO18/séries!AP3</f>
        <v>3.5292947100867638</v>
      </c>
      <c r="AQ73" s="6">
        <f>données_emplois!AP18/séries!AQ3</f>
        <v>3.5332522999915192</v>
      </c>
      <c r="AR73" s="6">
        <f>données_emplois!AQ18/séries!AR3</f>
        <v>3.5083291285903835</v>
      </c>
      <c r="AS73" s="6">
        <f>données_emplois!AR18/séries!AS3</f>
        <v>4.081525799837084</v>
      </c>
      <c r="AT73" s="6">
        <f>données_emplois!AS18/séries!AT3</f>
        <v>4.132336720954682</v>
      </c>
      <c r="AU73" s="6">
        <f>données_emplois!AT18/séries!AU3</f>
        <v>4.3266666423312365</v>
      </c>
      <c r="AV73" s="6">
        <f>données_emplois!AU18/séries!AV3</f>
        <v>4.0619241353550954</v>
      </c>
      <c r="AW73" s="6">
        <f>données_emplois!AV18/séries!AW3</f>
        <v>3.5931278851545723</v>
      </c>
      <c r="AX73" s="6">
        <f>données_emplois!AW18/séries!AX3</f>
        <v>4.252501096330946</v>
      </c>
      <c r="AY73" s="6">
        <f>données_emplois!AX18/séries!AY3</f>
        <v>3.809205163364698</v>
      </c>
      <c r="AZ73" s="6">
        <f>données_emplois!AY18/séries!AZ3</f>
        <v>3.8788928538326073</v>
      </c>
      <c r="BA73" s="6">
        <f>données_emplois!AZ18/séries!BA3</f>
        <v>4.062179946327441</v>
      </c>
      <c r="BB73" s="6">
        <f>données_emplois!BA18/séries!BB3</f>
        <v>3.5101264347107266</v>
      </c>
      <c r="BC73" s="6">
        <f>données_emplois!BB18/séries!BC3</f>
        <v>3.4369049296788456</v>
      </c>
      <c r="BD73" s="6">
        <f>données_emplois!BC18/séries!BD3</f>
        <v>4.27391189155208</v>
      </c>
      <c r="BE73" s="6">
        <f>données_emplois!BD18/séries!BE3</f>
        <v>3.757200612137685</v>
      </c>
      <c r="BF73" s="6">
        <f>données_emplois!BE18/séries!BF3</f>
        <v>3.549791355903401</v>
      </c>
      <c r="BG73" s="6">
        <f>données_emplois!BF18/séries!BG3</f>
        <v>3.1731908096817794</v>
      </c>
      <c r="BH73" s="6">
        <f>données_emplois!BG18/séries!BH3</f>
        <v>3.3865546338346384</v>
      </c>
      <c r="BI73" s="6">
        <f>données_emplois!BH18/séries!BI3</f>
        <v>4.105542464773042</v>
      </c>
      <c r="BJ73" s="6">
        <f>données_emplois!BI18/séries!BJ3</f>
        <v>4.926284523296696</v>
      </c>
      <c r="BK73" s="6">
        <f>données_emplois!BJ18/séries!BK3</f>
        <v>5.42903769256241</v>
      </c>
      <c r="BL73" s="6">
        <f>données_emplois!BK18/séries!BL3</f>
        <v>3.6049025729906075</v>
      </c>
      <c r="BM73" s="6">
        <f>données_emplois!BL18/séries!BM3</f>
        <v>2.7700810595322465</v>
      </c>
      <c r="BN73" s="6">
        <f>données_emplois!BM18/séries!BN3</f>
        <v>3.136392616878623</v>
      </c>
      <c r="BO73" s="6">
        <f>données_emplois!BN18/séries!BO3</f>
        <v>2.9695672522630505</v>
      </c>
      <c r="BP73" s="6">
        <f>données_emplois!BO18/séries!BP3</f>
        <v>2.6074053198638603</v>
      </c>
      <c r="BQ73" s="6">
        <f>données_emplois!BP18/séries!BQ3</f>
        <v>2.36047461461126</v>
      </c>
      <c r="BR73" s="6">
        <f>données_emplois!BQ18/séries!BR3</f>
        <v>2.264443984261752</v>
      </c>
      <c r="BS73" s="6">
        <f>données_emplois!BR18/séries!BS3</f>
        <v>2.137697847751445</v>
      </c>
      <c r="BT73" s="6">
        <f>données_emplois!BS18/séries!BT3</f>
        <v>2.3474024511129135</v>
      </c>
      <c r="BU73" s="6">
        <f>données_emplois!BT18/séries!BU3</f>
        <v>2.2286618369556166</v>
      </c>
      <c r="BV73" s="6">
        <f>données_emplois!BU18/séries!BV3</f>
        <v>2.3285554240961583</v>
      </c>
    </row>
    <row r="74" spans="1:74" ht="12.75">
      <c r="A74" s="5" t="s">
        <v>161</v>
      </c>
      <c r="B74" t="s">
        <v>111</v>
      </c>
      <c r="C74" t="s">
        <v>103</v>
      </c>
      <c r="D74" s="6">
        <f>(données_emplois!C17+données_emplois!C18)/séries!D4</f>
        <v>0.11746037707503944</v>
      </c>
      <c r="E74" s="6">
        <f>(données_emplois!D17+données_emplois!D18)/séries!E4</f>
        <v>0.12006710337114555</v>
      </c>
      <c r="F74" s="6">
        <f>(données_emplois!E17+données_emplois!E18)/séries!F4</f>
        <v>0.11566223996689107</v>
      </c>
      <c r="G74" s="6">
        <f>(données_emplois!F17+données_emplois!F18)/séries!G4</f>
        <v>0.1270030792433859</v>
      </c>
      <c r="H74" s="6">
        <f>(données_emplois!G17+données_emplois!G18)/séries!H4</f>
        <v>0.13564646535839786</v>
      </c>
      <c r="I74" s="6">
        <f>(données_emplois!H17+données_emplois!H18)/séries!I4</f>
        <v>0.1399200994987374</v>
      </c>
      <c r="J74" s="6">
        <f>(données_emplois!I17+données_emplois!I18)/séries!J4</f>
        <v>0.135278808822902</v>
      </c>
      <c r="K74" s="6">
        <f>(données_emplois!J17+données_emplois!J18)/séries!K4</f>
        <v>0.1348141515018137</v>
      </c>
      <c r="L74" s="6">
        <f>(données_emplois!K17+données_emplois!K18)/séries!L4</f>
        <v>0.1394775685766382</v>
      </c>
      <c r="M74" s="6">
        <f>(données_emplois!L17+données_emplois!L18)/séries!M4</f>
        <v>0.1400191286111015</v>
      </c>
      <c r="N74" s="6">
        <f>(données_emplois!M17+données_emplois!M18)/séries!N4</f>
        <v>0.13663655032946823</v>
      </c>
      <c r="O74" s="6">
        <f>(données_emplois!N17+données_emplois!N18)/séries!O4</f>
        <v>0.13851783314812832</v>
      </c>
      <c r="P74" s="6">
        <f>(données_emplois!O17+données_emplois!O18)/séries!P4</f>
        <v>0.139576254753012</v>
      </c>
      <c r="Q74" s="6">
        <f>(données_emplois!P17+données_emplois!P18)/séries!Q4</f>
        <v>0.14414138357649275</v>
      </c>
      <c r="R74" s="6">
        <f>(données_emplois!Q17+données_emplois!Q18)/séries!R4</f>
        <v>0.1407872592302789</v>
      </c>
      <c r="S74" s="6">
        <f>(données_emplois!R17+données_emplois!R18)/séries!S4</f>
        <v>0.13888233273083073</v>
      </c>
      <c r="T74" s="6">
        <f>(données_emplois!S17+données_emplois!S18)/séries!T4</f>
        <v>0.14142881020163797</v>
      </c>
      <c r="U74" s="6">
        <f>(données_emplois!T17+données_emplois!T18)/séries!U4</f>
        <v>0.1441342848384899</v>
      </c>
      <c r="V74" s="6">
        <f>(données_emplois!U17+données_emplois!U18)/séries!V4</f>
        <v>0.15109469068582831</v>
      </c>
      <c r="W74" s="6">
        <f>(données_emplois!V17+données_emplois!V18)/séries!W4</f>
        <v>0.16797776836801348</v>
      </c>
      <c r="X74" s="6">
        <f>(données_emplois!W17+données_emplois!W18)/séries!X4</f>
        <v>0.20628270332187856</v>
      </c>
      <c r="Y74" s="6">
        <f>(données_emplois!X17+données_emplois!X18)/séries!Y4</f>
        <v>0.22731953891911544</v>
      </c>
      <c r="Z74" s="6">
        <f>(données_emplois!Y17+données_emplois!Y18)/séries!Z4</f>
        <v>0.23484119210070034</v>
      </c>
      <c r="AA74" s="6">
        <f>(données_emplois!Z17+données_emplois!Z18)/séries!AA4</f>
        <v>0.240089450616964</v>
      </c>
      <c r="AB74" s="6">
        <f>(données_emplois!AA17+données_emplois!AA18)/séries!AB4</f>
        <v>0.27618635015723386</v>
      </c>
      <c r="AC74" s="6">
        <f>(données_emplois!AB17+données_emplois!AB18)/séries!AC4</f>
        <v>0.34644953405935136</v>
      </c>
      <c r="AD74" s="6">
        <f>(données_emplois!AC17+données_emplois!AC18)/séries!AD4</f>
        <v>0.30731627059607225</v>
      </c>
      <c r="AE74" s="6">
        <f>(données_emplois!AD17+données_emplois!AD18)/séries!AE4</f>
        <v>0.3003479230740419</v>
      </c>
      <c r="AF74" s="6">
        <f>(données_emplois!AE17+données_emplois!AE18)/séries!AF4</f>
        <v>0.3166855914998368</v>
      </c>
      <c r="AG74" s="6">
        <f>(données_emplois!AF17+données_emplois!AF18)/séries!AG4</f>
        <v>0.3293074079990426</v>
      </c>
      <c r="AH74" s="6">
        <f>(données_emplois!AG17+données_emplois!AG18)/séries!AH4</f>
        <v>0.35287070080327776</v>
      </c>
      <c r="AI74" s="6">
        <f>(données_emplois!AH17+données_emplois!AH18)/séries!AI4</f>
        <v>0.3984938154702018</v>
      </c>
      <c r="AJ74" s="6">
        <f>(données_emplois!AI17+données_emplois!AI18)/séries!AJ4</f>
        <v>0.4815716752572621</v>
      </c>
      <c r="AK74" s="6">
        <f>(données_emplois!AJ17+données_emplois!AJ18)/séries!AK4</f>
        <v>0.48593283032257667</v>
      </c>
      <c r="AL74" s="6">
        <f>(données_emplois!AK17+données_emplois!AK18)/séries!AL4</f>
        <v>0.48654588251070585</v>
      </c>
      <c r="AM74" s="6">
        <f>(données_emplois!AL17+données_emplois!AL18)/séries!AM4</f>
        <v>0.5010003205983065</v>
      </c>
      <c r="AN74" s="6">
        <f>(données_emplois!AM17+données_emplois!AM18)/séries!AN4</f>
        <v>0.5083249763319199</v>
      </c>
      <c r="AO74" s="6">
        <f>(données_emplois!AN17+données_emplois!AN18)/séries!AO4</f>
        <v>0.46942944485668076</v>
      </c>
      <c r="AP74" s="6">
        <f>(données_emplois!AO17+données_emplois!AO18)/séries!AP4</f>
        <v>0.4595123399783832</v>
      </c>
      <c r="AQ74" s="6">
        <f>(données_emplois!AP17+données_emplois!AP18)/séries!AQ4</f>
        <v>0.45863274439441204</v>
      </c>
      <c r="AR74" s="6">
        <f>(données_emplois!AQ17+données_emplois!AQ18)/séries!AR4</f>
        <v>0.49463102042387497</v>
      </c>
      <c r="AS74" s="6">
        <f>(données_emplois!AR17+données_emplois!AR18)/séries!AS4</f>
        <v>0.5371333966072648</v>
      </c>
      <c r="AT74" s="6">
        <f>(données_emplois!AS17+données_emplois!AS18)/séries!AT4</f>
        <v>0.5470500308065775</v>
      </c>
      <c r="AU74" s="6">
        <f>(données_emplois!AT17+données_emplois!AT18)/séries!AU4</f>
        <v>0.5541216720626924</v>
      </c>
      <c r="AV74" s="6">
        <f>(données_emplois!AU17+données_emplois!AU18)/séries!AV4</f>
        <v>0.5719742944956692</v>
      </c>
      <c r="AW74" s="6">
        <f>(données_emplois!AV17+données_emplois!AV18)/séries!AW4</f>
        <v>0.5099589806737405</v>
      </c>
      <c r="AX74" s="6">
        <f>(données_emplois!AW17+données_emplois!AW18)/séries!AX4</f>
        <v>0.5214313955315988</v>
      </c>
      <c r="AY74" s="6">
        <f>(données_emplois!AX17+données_emplois!AX18)/séries!AY4</f>
        <v>0.48503695113166834</v>
      </c>
      <c r="AZ74" s="6">
        <f>(données_emplois!AY17+données_emplois!AY18)/séries!AZ4</f>
        <v>0.4841213258159967</v>
      </c>
      <c r="BA74" s="6">
        <f>(données_emplois!AZ17+données_emplois!AZ18)/séries!BA4</f>
        <v>0.4873058087061146</v>
      </c>
      <c r="BB74" s="6">
        <f>(données_emplois!BA17+données_emplois!BA18)/séries!BB4</f>
        <v>0.4467887188136796</v>
      </c>
      <c r="BC74" s="6">
        <f>(données_emplois!BB17+données_emplois!BB18)/séries!BC4</f>
        <v>0.4897539696362274</v>
      </c>
      <c r="BD74" s="6">
        <f>(données_emplois!BC17+données_emplois!BC18)/séries!BD4</f>
        <v>0.5435941585667448</v>
      </c>
      <c r="BE74" s="6">
        <f>(données_emplois!BD17+données_emplois!BD18)/séries!BE4</f>
        <v>0.5050547048987081</v>
      </c>
      <c r="BF74" s="6">
        <f>(données_emplois!BE17+données_emplois!BE18)/séries!BF4</f>
        <v>0.4824512316856829</v>
      </c>
      <c r="BG74" s="6">
        <f>(données_emplois!BF17+données_emplois!BF18)/séries!BG4</f>
        <v>0.47857417176182093</v>
      </c>
      <c r="BH74" s="6">
        <f>(données_emplois!BG17+données_emplois!BG18)/séries!BH4</f>
        <v>0.5083372714757025</v>
      </c>
      <c r="BI74" s="6">
        <f>(données_emplois!BH17+données_emplois!BH18)/séries!BI4</f>
        <v>0.582893381742293</v>
      </c>
      <c r="BJ74" s="6">
        <f>(données_emplois!BI17+données_emplois!BI18)/séries!BJ4</f>
        <v>0.6629030693273138</v>
      </c>
      <c r="BK74" s="6">
        <f>(données_emplois!BJ17+données_emplois!BJ18)/séries!BK4</f>
        <v>0.693634137387381</v>
      </c>
      <c r="BL74" s="6">
        <f>(données_emplois!BK17+données_emplois!BK18)/séries!BL4</f>
        <v>0.5552060143797244</v>
      </c>
      <c r="BM74" s="6">
        <f>(données_emplois!BL17+données_emplois!BL18)/séries!BM4</f>
        <v>0.4787760214147136</v>
      </c>
      <c r="BN74" s="6">
        <f>(données_emplois!BM17+données_emplois!BM18)/séries!BN4</f>
        <v>0.4935640271110219</v>
      </c>
      <c r="BO74" s="6">
        <f>(données_emplois!BN17+données_emplois!BN18)/séries!BO4</f>
        <v>0.4580845140445053</v>
      </c>
      <c r="BP74" s="6">
        <f>(données_emplois!BO17+données_emplois!BO18)/séries!BP4</f>
        <v>0.4118113305389511</v>
      </c>
      <c r="BQ74" s="6">
        <f>(données_emplois!BP17+données_emplois!BP18)/séries!BQ4</f>
        <v>0.4052731242473532</v>
      </c>
      <c r="BR74" s="6">
        <f>(données_emplois!BQ17+données_emplois!BQ18)/séries!BR4</f>
        <v>0.4014878782849714</v>
      </c>
      <c r="BS74" s="6">
        <f>(données_emplois!BR17+données_emplois!BR18)/séries!BS4</f>
        <v>0.3783893951703058</v>
      </c>
      <c r="BT74" s="6">
        <f>(données_emplois!BS17+données_emplois!BS18)/séries!BT4</f>
        <v>0.3574394351232846</v>
      </c>
      <c r="BU74" s="6">
        <f>(données_emplois!BT17+données_emplois!BT18)/séries!BU4</f>
        <v>0.36807729614082124</v>
      </c>
      <c r="BV74" s="6">
        <f>(données_emplois!BU17+données_emplois!BU18)/séries!BV4</f>
        <v>0.3634945620434743</v>
      </c>
    </row>
    <row r="75" spans="1:74" ht="12.75">
      <c r="A75" s="5" t="s">
        <v>162</v>
      </c>
      <c r="B75" t="s">
        <v>111</v>
      </c>
      <c r="C75" t="s">
        <v>101</v>
      </c>
      <c r="D75" s="6">
        <f>données_ressources!C17/séries!D2</f>
        <v>0.0611178445826462</v>
      </c>
      <c r="E75" s="6">
        <f>données_ressources!D17/séries!E2</f>
        <v>0.06122276499721099</v>
      </c>
      <c r="F75" s="6">
        <f>données_ressources!E17/séries!F2</f>
        <v>0.05826455326217118</v>
      </c>
      <c r="G75" s="6">
        <f>données_ressources!F17/séries!G2</f>
        <v>0.0576035339591386</v>
      </c>
      <c r="H75" s="6">
        <f>données_ressources!G17/séries!H2</f>
        <v>0.05987176463019749</v>
      </c>
      <c r="I75" s="6">
        <f>données_ressources!H17/séries!I2</f>
        <v>0.05821845706551707</v>
      </c>
      <c r="J75" s="6">
        <f>données_ressources!I17/séries!J2</f>
        <v>0.055251021573086645</v>
      </c>
      <c r="K75" s="6">
        <f>données_ressources!J17/séries!K2</f>
        <v>0.05556805580109609</v>
      </c>
      <c r="L75" s="6">
        <f>données_ressources!K17/séries!L2</f>
        <v>0.0555302426244447</v>
      </c>
      <c r="M75" s="6">
        <f>données_ressources!L17/séries!M2</f>
        <v>0.050858322803340836</v>
      </c>
      <c r="N75" s="6">
        <f>données_ressources!M17/séries!N2</f>
        <v>0.0484593790636284</v>
      </c>
      <c r="O75" s="6">
        <f>données_ressources!N17/séries!O2</f>
        <v>0.04926439680538042</v>
      </c>
      <c r="P75" s="6">
        <f>données_ressources!O17/séries!P2</f>
        <v>0.04845170754027175</v>
      </c>
      <c r="Q75" s="6">
        <f>données_ressources!P17/séries!Q2</f>
        <v>0.05115080155635695</v>
      </c>
      <c r="R75" s="6">
        <f>données_ressources!Q17/séries!R2</f>
        <v>0.04769415088603973</v>
      </c>
      <c r="S75" s="6">
        <f>données_ressources!R17/séries!S2</f>
        <v>0.04628545386645736</v>
      </c>
      <c r="T75" s="6">
        <f>données_ressources!S17/séries!T2</f>
        <v>0.047017042152007624</v>
      </c>
      <c r="U75" s="6">
        <f>données_ressources!T17/séries!U2</f>
        <v>0.04593604460655025</v>
      </c>
      <c r="V75" s="6">
        <f>données_ressources!U17/séries!V2</f>
        <v>0.04764257762062732</v>
      </c>
      <c r="W75" s="6">
        <f>données_ressources!V17/séries!W2</f>
        <v>0.0476083442313281</v>
      </c>
      <c r="X75" s="6">
        <f>données_ressources!W17/séries!X2</f>
        <v>0.04827999440231949</v>
      </c>
      <c r="Y75" s="6">
        <f>données_ressources!X17/séries!Y2</f>
        <v>0.048927716586107034</v>
      </c>
      <c r="Z75" s="6">
        <f>données_ressources!Y17/séries!Z2</f>
        <v>0.05133412300351711</v>
      </c>
      <c r="AA75" s="6">
        <f>données_ressources!Z17/séries!AA2</f>
        <v>0.054920214581143614</v>
      </c>
      <c r="AB75" s="6">
        <f>données_ressources!AA17/séries!AB2</f>
        <v>0.05882059688964428</v>
      </c>
      <c r="AC75" s="6">
        <f>données_ressources!AB17/séries!AC2</f>
        <v>0.06530784173802728</v>
      </c>
      <c r="AD75" s="6">
        <f>données_ressources!AC17/séries!AD2</f>
        <v>0.059965740864741185</v>
      </c>
      <c r="AE75" s="6">
        <f>données_ressources!AD17/séries!AE2</f>
        <v>0.06151763259903564</v>
      </c>
      <c r="AF75" s="6">
        <f>données_ressources!AE17/séries!AF2</f>
        <v>0.06501881842689816</v>
      </c>
      <c r="AG75" s="6">
        <f>données_ressources!AF17/séries!AG2</f>
        <v>0.06670754181982555</v>
      </c>
      <c r="AH75" s="6">
        <f>données_ressources!AG17/séries!AH2</f>
        <v>0.06962099337524592</v>
      </c>
      <c r="AI75" s="6">
        <f>données_ressources!AH17/séries!AI2</f>
        <v>0.07891258555086078</v>
      </c>
      <c r="AJ75" s="6">
        <f>données_ressources!AI17/séries!AJ2</f>
        <v>0.08828316379321167</v>
      </c>
      <c r="AK75" s="6">
        <f>données_ressources!AJ17/séries!AK2</f>
        <v>0.08271014437512669</v>
      </c>
      <c r="AL75" s="6">
        <f>données_ressources!AK17/séries!AL2</f>
        <v>0.0820388300885522</v>
      </c>
      <c r="AM75" s="6">
        <f>données_ressources!AL17/séries!AM2</f>
        <v>0.0842769863364572</v>
      </c>
      <c r="AN75" s="6">
        <f>données_ressources!AM17/séries!AN2</f>
        <v>0.08570966624705188</v>
      </c>
      <c r="AO75" s="6">
        <f>données_ressources!AN17/séries!AO2</f>
        <v>0.07881284037315739</v>
      </c>
      <c r="AP75" s="6">
        <f>données_ressources!AO17/séries!AP2</f>
        <v>0.07933475035910792</v>
      </c>
      <c r="AQ75" s="6">
        <f>données_ressources!AP17/séries!AQ2</f>
        <v>0.08300345832392433</v>
      </c>
      <c r="AR75" s="6">
        <f>données_ressources!AQ17/séries!AR2</f>
        <v>0.09344427935099235</v>
      </c>
      <c r="AS75" s="6">
        <f>données_ressources!AR17/séries!AS2</f>
        <v>0.09630397931310064</v>
      </c>
      <c r="AT75" s="6">
        <f>données_ressources!AS17/séries!AT2</f>
        <v>0.11288857362622298</v>
      </c>
      <c r="AU75" s="6">
        <f>données_ressources!AT17/séries!AU2</f>
        <v>0.10977338585303478</v>
      </c>
      <c r="AV75" s="6">
        <f>données_ressources!AU17/séries!AV2</f>
        <v>0.1235941889230073</v>
      </c>
      <c r="AW75" s="6">
        <f>données_ressources!AV17/séries!AW2</f>
        <v>0.12504817135005938</v>
      </c>
      <c r="AX75" s="6">
        <f>données_ressources!AW17/séries!AX2</f>
        <v>0.12209961153855876</v>
      </c>
      <c r="AY75" s="6">
        <f>données_ressources!AX17/séries!AY2</f>
        <v>0.13105332210625256</v>
      </c>
      <c r="AZ75" s="6">
        <f>données_ressources!AY17/séries!AZ2</f>
        <v>0.14637463230828748</v>
      </c>
      <c r="BA75" s="6">
        <f>données_ressources!AZ17/séries!BA2</f>
        <v>0.15438762529848607</v>
      </c>
      <c r="BB75" s="6">
        <f>données_ressources!BA17/séries!BB2</f>
        <v>0.16372760694068195</v>
      </c>
      <c r="BC75" s="6">
        <f>données_ressources!BB17/séries!BC2</f>
        <v>0.1783947210113941</v>
      </c>
      <c r="BD75" s="6">
        <f>données_ressources!BC17/séries!BD2</f>
        <v>0.19443259180914785</v>
      </c>
      <c r="BE75" s="6">
        <f>données_ressources!BD17/séries!BE2</f>
        <v>0.18302770058652132</v>
      </c>
      <c r="BF75" s="6">
        <f>données_ressources!BE17/séries!BF2</f>
        <v>0.19521263756059018</v>
      </c>
      <c r="BG75" s="6">
        <f>données_ressources!BF17/séries!BG2</f>
        <v>0.20816708346684668</v>
      </c>
      <c r="BH75" s="6">
        <f>données_ressources!BG17/séries!BH2</f>
        <v>0.22704169534901256</v>
      </c>
      <c r="BI75" s="6">
        <f>données_ressources!BH17/séries!BI2</f>
        <v>0.24781824115428996</v>
      </c>
      <c r="BJ75" s="6">
        <f>données_ressources!BI17/séries!BJ2</f>
        <v>0.27332939885330837</v>
      </c>
      <c r="BK75" s="6">
        <f>données_ressources!BJ17/séries!BK2</f>
        <v>0.26992517054774334</v>
      </c>
      <c r="BL75" s="6">
        <f>données_ressources!BK17/séries!BL2</f>
        <v>0.24379468752851963</v>
      </c>
      <c r="BM75" s="6">
        <f>données_ressources!BL17/séries!BM2</f>
        <v>0.2190586516860613</v>
      </c>
      <c r="BN75" s="6">
        <f>données_ressources!BM17/séries!BN2</f>
        <v>0.22278461516853906</v>
      </c>
      <c r="BO75" s="6">
        <f>données_ressources!BN17/séries!BO2</f>
        <v>0.1974007540775515</v>
      </c>
      <c r="BP75" s="6">
        <f>données_ressources!BO17/séries!BP2</f>
        <v>0.19477348102908973</v>
      </c>
      <c r="BQ75" s="6">
        <f>données_ressources!BP17/séries!BQ2</f>
        <v>0.1992768950394464</v>
      </c>
      <c r="BR75" s="6">
        <f>données_ressources!BQ17/séries!BR2</f>
        <v>0.19970400507354674</v>
      </c>
      <c r="BS75" s="6">
        <f>données_ressources!BR17/séries!BS2</f>
        <v>0.19728947575161734</v>
      </c>
      <c r="BT75" s="6">
        <f>données_ressources!BS17/séries!BT2</f>
        <v>0.17992264781477155</v>
      </c>
      <c r="BU75" s="6">
        <f>données_ressources!BT17/séries!BU2</f>
        <v>0.1838948544732156</v>
      </c>
      <c r="BV75" s="6">
        <f>données_ressources!BU17/séries!BV2</f>
        <v>0.17323824874576232</v>
      </c>
    </row>
    <row r="76" spans="1:74" ht="12.75">
      <c r="A76" s="5" t="s">
        <v>162</v>
      </c>
      <c r="B76" t="s">
        <v>111</v>
      </c>
      <c r="C76" t="s">
        <v>102</v>
      </c>
      <c r="D76" s="6">
        <f>données_ressources!C18/séries!D3</f>
        <v>0.654122476907287</v>
      </c>
      <c r="E76" s="6">
        <f>données_ressources!D18/séries!E3</f>
        <v>0.6284631087780694</v>
      </c>
      <c r="F76" s="6">
        <f>données_ressources!E18/séries!F3</f>
        <v>0.499109131403118</v>
      </c>
      <c r="G76" s="6">
        <f>données_ressources!F18/séries!G3</f>
        <v>0.7832792207792207</v>
      </c>
      <c r="H76" s="6">
        <f>données_ressources!G18/séries!H3</f>
        <v>0.6593951412989588</v>
      </c>
      <c r="I76" s="6">
        <f>données_ressources!H18/séries!I3</f>
        <v>0.7410364803507123</v>
      </c>
      <c r="J76" s="6">
        <f>données_ressources!I18/séries!J3</f>
        <v>0.7585701728684441</v>
      </c>
      <c r="K76" s="6">
        <f>données_ressources!J18/séries!K3</f>
        <v>0.8487452264048008</v>
      </c>
      <c r="L76" s="6">
        <f>données_ressources!K18/séries!L3</f>
        <v>0.8524678691003348</v>
      </c>
      <c r="M76" s="6">
        <f>données_ressources!L18/séries!M3</f>
        <v>0.8698684559018274</v>
      </c>
      <c r="N76" s="6">
        <f>données_ressources!M18/séries!N3</f>
        <v>0.8433705283885791</v>
      </c>
      <c r="O76" s="6">
        <f>données_ressources!N18/séries!O3</f>
        <v>0.909889597263256</v>
      </c>
      <c r="P76" s="6">
        <f>données_ressources!O18/séries!P3</f>
        <v>0.8820566631689403</v>
      </c>
      <c r="Q76" s="6">
        <f>données_ressources!P18/séries!Q3</f>
        <v>0.9355073422410372</v>
      </c>
      <c r="R76" s="6">
        <f>données_ressources!Q18/séries!R3</f>
        <v>0.9456817912569601</v>
      </c>
      <c r="S76" s="6">
        <f>données_ressources!R18/séries!S3</f>
        <v>0.990662184515234</v>
      </c>
      <c r="T76" s="6">
        <f>données_ressources!S18/séries!T3</f>
        <v>1.0031140708091792</v>
      </c>
      <c r="U76" s="6">
        <f>données_ressources!T18/séries!U3</f>
        <v>1.0556175014495341</v>
      </c>
      <c r="V76" s="6">
        <f>données_ressources!U18/séries!V3</f>
        <v>1.1523952460146838</v>
      </c>
      <c r="W76" s="6">
        <f>données_ressources!V18/séries!W3</f>
        <v>1.3023074577304916</v>
      </c>
      <c r="X76" s="6">
        <f>données_ressources!W18/séries!X3</f>
        <v>1.610472408026756</v>
      </c>
      <c r="Y76" s="6">
        <f>données_ressources!X18/séries!Y3</f>
        <v>1.8314975934838946</v>
      </c>
      <c r="Z76" s="6">
        <f>données_ressources!Y18/séries!Z3</f>
        <v>1.7535793112877707</v>
      </c>
      <c r="AA76" s="6">
        <f>données_ressources!Z18/séries!AA3</f>
        <v>1.7379107439147465</v>
      </c>
      <c r="AB76" s="6">
        <f>données_ressources!AA18/séries!AB3</f>
        <v>2.0328815967614373</v>
      </c>
      <c r="AC76" s="6">
        <f>données_ressources!AB18/séries!AC3</f>
        <v>2.389823280906008</v>
      </c>
      <c r="AD76" s="6">
        <f>données_ressources!AC18/séries!AD3</f>
        <v>2.246964384038021</v>
      </c>
      <c r="AE76" s="6">
        <f>données_ressources!AD18/séries!AE3</f>
        <v>2.2447960660015225</v>
      </c>
      <c r="AF76" s="6">
        <f>données_ressources!AE18/séries!AF3</f>
        <v>2.8149754967776586</v>
      </c>
      <c r="AG76" s="6">
        <f>données_ressources!AF18/séries!AG3</f>
        <v>3.1499268304196626</v>
      </c>
      <c r="AH76" s="6">
        <f>données_ressources!AG18/séries!AH3</f>
        <v>3.4164975100140738</v>
      </c>
      <c r="AI76" s="6">
        <f>données_ressources!AH18/séries!AI3</f>
        <v>3.719502848036702</v>
      </c>
      <c r="AJ76" s="6">
        <f>données_ressources!AI18/séries!AJ3</f>
        <v>4.281394581817849</v>
      </c>
      <c r="AK76" s="6">
        <f>données_ressources!AJ18/séries!AK3</f>
        <v>4.238553323126943</v>
      </c>
      <c r="AL76" s="6">
        <f>données_ressources!AK18/séries!AL3</f>
        <v>3.799399778349521</v>
      </c>
      <c r="AM76" s="6">
        <f>données_ressources!AL18/séries!AM3</f>
        <v>3.772283658217654</v>
      </c>
      <c r="AN76" s="6">
        <f>données_ressources!AM18/séries!AN3</f>
        <v>3.7715109846688795</v>
      </c>
      <c r="AO76" s="6">
        <f>données_ressources!AN18/séries!AO3</f>
        <v>3.6096034279952947</v>
      </c>
      <c r="AP76" s="6">
        <f>données_ressources!AO18/séries!AP3</f>
        <v>3.5556511103466724</v>
      </c>
      <c r="AQ76" s="6">
        <f>données_ressources!AP18/séries!AQ3</f>
        <v>3.5759122230605813</v>
      </c>
      <c r="AR76" s="6">
        <f>données_ressources!AQ18/séries!AR3</f>
        <v>3.491655921212461</v>
      </c>
      <c r="AS76" s="6">
        <f>données_ressources!AR18/séries!AS3</f>
        <v>4.110217877774969</v>
      </c>
      <c r="AT76" s="6">
        <f>données_ressources!AS18/séries!AT3</f>
        <v>4.102805393142372</v>
      </c>
      <c r="AU76" s="6">
        <f>données_ressources!AT18/séries!AU3</f>
        <v>4.312875754246228</v>
      </c>
      <c r="AV76" s="6">
        <f>données_ressources!AU18/séries!AV3</f>
        <v>4.0463120376124095</v>
      </c>
      <c r="AW76" s="6">
        <f>données_ressources!AV18/séries!AW3</f>
        <v>3.696871055834197</v>
      </c>
      <c r="AX76" s="6">
        <f>données_ressources!AW18/séries!AX3</f>
        <v>4.434131462261853</v>
      </c>
      <c r="AY76" s="6">
        <f>données_ressources!AX18/séries!AY3</f>
        <v>3.9738427348810816</v>
      </c>
      <c r="AZ76" s="6">
        <f>données_ressources!AY18/séries!AZ3</f>
        <v>4.154812386072234</v>
      </c>
      <c r="BA76" s="6">
        <f>données_ressources!AZ18/séries!BA3</f>
        <v>4.2618896178934</v>
      </c>
      <c r="BB76" s="6">
        <f>données_ressources!BA18/séries!BB3</f>
        <v>3.6302217464876305</v>
      </c>
      <c r="BC76" s="6">
        <f>données_ressources!BB18/séries!BC3</f>
        <v>3.5573214770094297</v>
      </c>
      <c r="BD76" s="6">
        <f>données_ressources!BC18/séries!BD3</f>
        <v>4.339059656075739</v>
      </c>
      <c r="BE76" s="6">
        <f>données_ressources!BD18/séries!BE3</f>
        <v>3.90780475548754</v>
      </c>
      <c r="BF76" s="6">
        <f>données_ressources!BE18/séries!BF3</f>
        <v>3.7808843614483614</v>
      </c>
      <c r="BG76" s="6">
        <f>données_ressources!BF18/séries!BG3</f>
        <v>3.411292036165738</v>
      </c>
      <c r="BH76" s="6">
        <f>données_ressources!BG18/séries!BH3</f>
        <v>3.7291300577375113</v>
      </c>
      <c r="BI76" s="6">
        <f>données_ressources!BH18/séries!BI3</f>
        <v>4.369208228963413</v>
      </c>
      <c r="BJ76" s="6">
        <f>données_ressources!BI18/séries!BJ3</f>
        <v>5.16345476729099</v>
      </c>
      <c r="BK76" s="6">
        <f>données_ressources!BJ18/séries!BK3</f>
        <v>5.9464908357640684</v>
      </c>
      <c r="BL76" s="6">
        <f>données_ressources!BK18/séries!BL3</f>
        <v>4.043041200983828</v>
      </c>
      <c r="BM76" s="6">
        <f>données_ressources!BL18/séries!BM3</f>
        <v>2.978564626151665</v>
      </c>
      <c r="BN76" s="6">
        <f>données_ressources!BM18/séries!BN3</f>
        <v>3.415115659069509</v>
      </c>
      <c r="BO76" s="6">
        <f>données_ressources!BN18/séries!BO3</f>
        <v>3.2398433843589833</v>
      </c>
      <c r="BP76" s="6">
        <f>données_ressources!BO18/séries!BP3</f>
        <v>2.681989637754991</v>
      </c>
      <c r="BQ76" s="6">
        <f>données_ressources!BP18/séries!BQ3</f>
        <v>2.4598169403485253</v>
      </c>
      <c r="BR76" s="6">
        <f>données_ressources!BQ18/séries!BR3</f>
        <v>2.432284116794367</v>
      </c>
      <c r="BS76" s="6">
        <f>données_ressources!BR18/séries!BS3</f>
        <v>2.246200066996064</v>
      </c>
      <c r="BT76" s="6">
        <f>données_ressources!BS18/séries!BT3</f>
        <v>2.443464449851311</v>
      </c>
      <c r="BU76" s="6">
        <f>données_ressources!BT18/séries!BU3</f>
        <v>2.3574714797235408</v>
      </c>
      <c r="BV76" s="6">
        <f>données_ressources!BU18/séries!BV3</f>
        <v>2.4163481975520633</v>
      </c>
    </row>
    <row r="77" spans="1:74" ht="12.75">
      <c r="A77" s="5" t="s">
        <v>162</v>
      </c>
      <c r="B77" t="s">
        <v>111</v>
      </c>
      <c r="C77" t="s">
        <v>103</v>
      </c>
      <c r="D77" s="6">
        <f>(données_ressources!C17+données_ressources!C18)/séries!D4</f>
        <v>0.09366784346127846</v>
      </c>
      <c r="E77" s="6">
        <f>(données_ressources!D17+données_ressources!D18)/séries!E4</f>
        <v>0.09229908931139161</v>
      </c>
      <c r="F77" s="6">
        <f>(données_ressources!E17+données_ressources!E18)/séries!F4</f>
        <v>0.08235852616459534</v>
      </c>
      <c r="G77" s="6">
        <f>(données_ressources!F17+données_ressources!F18)/séries!G4</f>
        <v>0.09505854751880015</v>
      </c>
      <c r="H77" s="6">
        <f>(données_ressources!G17+données_ressources!G18)/séries!H4</f>
        <v>0.0963984010793721</v>
      </c>
      <c r="I77" s="6">
        <f>(données_ressources!H17+données_ressources!H18)/séries!I4</f>
        <v>0.0993102928428749</v>
      </c>
      <c r="J77" s="6">
        <f>(données_ressources!I17+données_ressources!I18)/séries!J4</f>
        <v>0.09621570886129954</v>
      </c>
      <c r="K77" s="6">
        <f>(données_ressources!J17+données_ressources!J18)/séries!K4</f>
        <v>0.09970100323280767</v>
      </c>
      <c r="L77" s="6">
        <f>(données_ressources!K17+données_ressources!K18)/séries!L4</f>
        <v>0.10481355569952512</v>
      </c>
      <c r="M77" s="6">
        <f>(données_ressources!L17+données_ressources!L18)/séries!M4</f>
        <v>0.10430854680171928</v>
      </c>
      <c r="N77" s="6">
        <f>(données_ressources!M17+données_ressources!M18)/séries!N4</f>
        <v>0.09908605887055899</v>
      </c>
      <c r="O77" s="6">
        <f>(données_ressources!N17+données_ressources!N18)/séries!O4</f>
        <v>0.1007313659759063</v>
      </c>
      <c r="P77" s="6">
        <f>(données_ressources!O17+données_ressources!O18)/séries!P4</f>
        <v>0.09868559721437666</v>
      </c>
      <c r="Q77" s="6">
        <f>(données_ressources!P17+données_ressources!P18)/séries!Q4</f>
        <v>0.1023606062579239</v>
      </c>
      <c r="R77" s="6">
        <f>(données_ressources!Q17+données_ressources!Q18)/séries!R4</f>
        <v>0.09882393413761353</v>
      </c>
      <c r="S77" s="6">
        <f>(données_ressources!R17+données_ressources!R18)/séries!S4</f>
        <v>0.0991619736193478</v>
      </c>
      <c r="T77" s="6">
        <f>(données_ressources!S17+données_ressources!S18)/séries!T4</f>
        <v>0.10169853765196829</v>
      </c>
      <c r="U77" s="6">
        <f>(données_ressources!T17+données_ressources!T18)/séries!U4</f>
        <v>0.10328492208854877</v>
      </c>
      <c r="V77" s="6">
        <f>(données_ressources!U17+données_ressources!U18)/séries!V4</f>
        <v>0.11136901266083422</v>
      </c>
      <c r="W77" s="6">
        <f>(données_ressources!V17+données_ressources!V18)/séries!W4</f>
        <v>0.12640197803647535</v>
      </c>
      <c r="X77" s="6">
        <f>(données_ressources!W17+données_ressources!W18)/séries!X4</f>
        <v>0.15785750286368844</v>
      </c>
      <c r="Y77" s="6">
        <f>(données_ressources!X17+données_ressources!X18)/séries!Y4</f>
        <v>0.17231112228701756</v>
      </c>
      <c r="Z77" s="6">
        <f>(données_ressources!Y17+données_ressources!Y18)/séries!Z4</f>
        <v>0.17398641041230384</v>
      </c>
      <c r="AA77" s="6">
        <f>(données_ressources!Z17+données_ressources!Z18)/séries!AA4</f>
        <v>0.17929817420115768</v>
      </c>
      <c r="AB77" s="6">
        <f>(données_ressources!AA17+données_ressources!AA18)/séries!AB4</f>
        <v>0.21596582790813315</v>
      </c>
      <c r="AC77" s="6">
        <f>(données_ressources!AB17+données_ressources!AB18)/séries!AC4</f>
        <v>0.27651698777615386</v>
      </c>
      <c r="AD77" s="6">
        <f>(données_ressources!AC17+données_ressources!AC18)/séries!AD4</f>
        <v>0.2416688737469803</v>
      </c>
      <c r="AE77" s="6">
        <f>(données_ressources!AD17+données_ressources!AD18)/séries!AE4</f>
        <v>0.2425965770917349</v>
      </c>
      <c r="AF77" s="6">
        <f>(données_ressources!AE17+données_ressources!AE18)/séries!AF4</f>
        <v>0.26529214116255107</v>
      </c>
      <c r="AG77" s="6">
        <f>(données_ressources!AF17+données_ressources!AF18)/séries!AG4</f>
        <v>0.2818279479583003</v>
      </c>
      <c r="AH77" s="6">
        <f>(données_ressources!AG17+données_ressources!AG18)/séries!AH4</f>
        <v>0.3083894523992379</v>
      </c>
      <c r="AI77" s="6">
        <f>(données_ressources!AH17+données_ressources!AH18)/séries!AI4</f>
        <v>0.35801198860321787</v>
      </c>
      <c r="AJ77" s="6">
        <f>(données_ressources!AI17+données_ressources!AI18)/séries!AJ4</f>
        <v>0.4288676004016923</v>
      </c>
      <c r="AK77" s="6">
        <f>(données_ressources!AJ17+données_ressources!AJ18)/séries!AK4</f>
        <v>0.4268346752653125</v>
      </c>
      <c r="AL77" s="6">
        <f>(données_ressources!AK17+données_ressources!AK18)/séries!AL4</f>
        <v>0.4164339030821251</v>
      </c>
      <c r="AM77" s="6">
        <f>(données_ressources!AL17+données_ressources!AL18)/séries!AM4</f>
        <v>0.4284863718778709</v>
      </c>
      <c r="AN77" s="6">
        <f>(données_ressources!AM17+données_ressources!AM18)/séries!AN4</f>
        <v>0.4362412357957073</v>
      </c>
      <c r="AO77" s="6">
        <f>(données_ressources!AN17+données_ressources!AN18)/séries!AO4</f>
        <v>0.4053309737215145</v>
      </c>
      <c r="AP77" s="6">
        <f>(données_ressources!AO17+données_ressources!AO18)/séries!AP4</f>
        <v>0.39384277298688797</v>
      </c>
      <c r="AQ77" s="6">
        <f>(données_ressources!AP17+données_ressources!AP18)/séries!AQ4</f>
        <v>0.39957416509616067</v>
      </c>
      <c r="AR77" s="6">
        <f>(données_ressources!AQ17+données_ressources!AQ18)/séries!AR4</f>
        <v>0.4236226385768327</v>
      </c>
      <c r="AS77" s="6">
        <f>(données_ressources!AR17+données_ressources!AR18)/séries!AS4</f>
        <v>0.46306183204552576</v>
      </c>
      <c r="AT77" s="6">
        <f>(données_ressources!AS17+données_ressources!AS18)/séries!AT4</f>
        <v>0.47002252545257267</v>
      </c>
      <c r="AU77" s="6">
        <f>(données_ressources!AT17+données_ressources!AT18)/séries!AU4</f>
        <v>0.47750763494389065</v>
      </c>
      <c r="AV77" s="6">
        <f>(données_ressources!AU17+données_ressources!AU18)/séries!AV4</f>
        <v>0.4975226918931865</v>
      </c>
      <c r="AW77" s="6">
        <f>(données_ressources!AV17+données_ressources!AV18)/séries!AW4</f>
        <v>0.44761534304357653</v>
      </c>
      <c r="AX77" s="6">
        <f>(données_ressources!AW17+données_ressources!AW18)/séries!AX4</f>
        <v>0.459050571373917</v>
      </c>
      <c r="AY77" s="6">
        <f>(données_ressources!AX17+données_ressources!AX18)/séries!AY4</f>
        <v>0.4362734751790096</v>
      </c>
      <c r="AZ77" s="6">
        <f>(données_ressources!AY17+données_ressources!AY18)/séries!AZ4</f>
        <v>0.4462078749465218</v>
      </c>
      <c r="BA77" s="6">
        <f>(données_ressources!AZ17+données_ressources!AZ18)/séries!BA4</f>
        <v>0.4489447669266158</v>
      </c>
      <c r="BB77" s="6">
        <f>(données_ressources!BA17+données_ressources!BA18)/séries!BB4</f>
        <v>0.42245413750239447</v>
      </c>
      <c r="BC77" s="6">
        <f>(données_ressources!BB17+données_ressources!BB18)/séries!BC4</f>
        <v>0.45303749811855365</v>
      </c>
      <c r="BD77" s="6">
        <f>(données_ressources!BC17+données_ressources!BC18)/séries!BD4</f>
        <v>0.5072493743358364</v>
      </c>
      <c r="BE77" s="6">
        <f>(données_ressources!BD17+données_ressources!BD18)/séries!BE4</f>
        <v>0.4634408997829825</v>
      </c>
      <c r="BF77" s="6">
        <f>(données_ressources!BE17+données_ressources!BE18)/séries!BF4</f>
        <v>0.4499457291465223</v>
      </c>
      <c r="BG77" s="6">
        <f>(données_ressources!BF17+données_ressources!BF18)/séries!BG4</f>
        <v>0.4449605791175646</v>
      </c>
      <c r="BH77" s="6">
        <f>(données_ressources!BG17+données_ressources!BG18)/séries!BH4</f>
        <v>0.480002633326853</v>
      </c>
      <c r="BI77" s="6">
        <f>(données_ressources!BH17+données_ressources!BH18)/séries!BI4</f>
        <v>0.5484974590024883</v>
      </c>
      <c r="BJ77" s="6">
        <f>(données_ressources!BI17+données_ressources!BI18)/séries!BJ4</f>
        <v>0.6266857880064354</v>
      </c>
      <c r="BK77" s="6">
        <f>(données_ressources!BJ17+données_ressources!BJ18)/séries!BK4</f>
        <v>0.661217772991601</v>
      </c>
      <c r="BL77" s="6">
        <f>(données_ressources!BK17+données_ressources!BK18)/séries!BL4</f>
        <v>0.5243968508727643</v>
      </c>
      <c r="BM77" s="6">
        <f>(données_ressources!BL17+données_ressources!BL18)/séries!BM4</f>
        <v>0.4457162841506197</v>
      </c>
      <c r="BN77" s="6">
        <f>(données_ressources!BM17+données_ressources!BM18)/séries!BN4</f>
        <v>0.4707560202776612</v>
      </c>
      <c r="BO77" s="6">
        <f>(données_ressources!BN17+données_ressources!BN18)/séries!BO4</f>
        <v>0.429380059398071</v>
      </c>
      <c r="BP77" s="6">
        <f>(données_ressources!BO17+données_ressources!BO18)/séries!BP4</f>
        <v>0.3913971091580824</v>
      </c>
      <c r="BQ77" s="6">
        <f>(données_ressources!BP17+données_ressources!BP18)/séries!BQ4</f>
        <v>0.38155880783549323</v>
      </c>
      <c r="BR77" s="6">
        <f>(données_ressources!BQ17+données_ressources!BQ18)/séries!BR4</f>
        <v>0.376671522559218</v>
      </c>
      <c r="BS77" s="6">
        <f>(données_ressources!BR17+données_ressources!BR18)/séries!BS4</f>
        <v>0.3552506640188768</v>
      </c>
      <c r="BT77" s="6">
        <f>(données_ressources!BS17+données_ressources!BS18)/séries!BT4</f>
        <v>0.3379848994638318</v>
      </c>
      <c r="BU77" s="6">
        <f>(données_ressources!BT17+données_ressources!BT18)/séries!BU4</f>
        <v>0.3428908560286161</v>
      </c>
      <c r="BV77" s="6">
        <f>(données_ressources!BU17+données_ressources!BU18)/séries!BV4</f>
        <v>0.3304174871534513</v>
      </c>
    </row>
    <row r="78" spans="1:74" ht="12.75">
      <c r="A78" s="5" t="s">
        <v>163</v>
      </c>
      <c r="B78" t="s">
        <v>115</v>
      </c>
      <c r="C78" t="s">
        <v>101</v>
      </c>
      <c r="D78" s="6">
        <f>données_emplois!C21/séries!D2</f>
        <v>0.0618132686920066</v>
      </c>
      <c r="E78" s="6">
        <f>données_emplois!D21/séries!E2</f>
        <v>0.06482310981896858</v>
      </c>
      <c r="F78" s="6">
        <f>données_emplois!E21/séries!F2</f>
        <v>0.0660932490375082</v>
      </c>
      <c r="G78" s="6">
        <f>données_emplois!F21/séries!G2</f>
        <v>0.06863611264494754</v>
      </c>
      <c r="H78" s="6">
        <f>données_emplois!G21/séries!H2</f>
        <v>0.0715266013338194</v>
      </c>
      <c r="I78" s="6">
        <f>données_emplois!H21/séries!I2</f>
        <v>0.07206376259461626</v>
      </c>
      <c r="J78" s="6">
        <f>données_emplois!I21/séries!J2</f>
        <v>0.0687421286774366</v>
      </c>
      <c r="K78" s="6">
        <f>données_emplois!J21/séries!K2</f>
        <v>0.06542807090853571</v>
      </c>
      <c r="L78" s="6">
        <f>données_emplois!K21/séries!L2</f>
        <v>0.0619802938831302</v>
      </c>
      <c r="M78" s="6">
        <f>données_emplois!L21/séries!M2</f>
        <v>0.05431010571085154</v>
      </c>
      <c r="N78" s="6">
        <f>données_emplois!M21/séries!N2</f>
        <v>0.05238836707016928</v>
      </c>
      <c r="O78" s="6">
        <f>données_emplois!N21/séries!O2</f>
        <v>0.0533986103899315</v>
      </c>
      <c r="P78" s="6">
        <f>données_emplois!O21/séries!P2</f>
        <v>0.0536059536252428</v>
      </c>
      <c r="Q78" s="6">
        <f>données_emplois!P21/séries!Q2</f>
        <v>0.05291532328558825</v>
      </c>
      <c r="R78" s="6">
        <f>données_emplois!Q21/séries!R2</f>
        <v>0.04892083758024427</v>
      </c>
      <c r="S78" s="6">
        <f>données_emplois!R21/séries!S2</f>
        <v>0.04584237943628273</v>
      </c>
      <c r="T78" s="6">
        <f>données_emplois!S21/séries!T2</f>
        <v>0.045959173234753896</v>
      </c>
      <c r="U78" s="6">
        <f>données_emplois!T21/séries!U2</f>
        <v>0.04585546919064681</v>
      </c>
      <c r="V78" s="6">
        <f>données_emplois!U21/séries!V2</f>
        <v>0.046554994934546394</v>
      </c>
      <c r="W78" s="6">
        <f>données_emplois!V21/séries!W2</f>
        <v>0.04376226024411508</v>
      </c>
      <c r="X78" s="6">
        <f>données_emplois!W21/séries!X2</f>
        <v>0.044588284685416264</v>
      </c>
      <c r="Y78" s="6">
        <f>données_emplois!X21/séries!Y2</f>
        <v>0.04227186768144845</v>
      </c>
      <c r="Z78" s="6">
        <f>données_emplois!Y21/séries!Z2</f>
        <v>0.042203877472711634</v>
      </c>
      <c r="AA78" s="6">
        <f>données_emplois!Z21/séries!AA2</f>
        <v>0.04349909226170163</v>
      </c>
      <c r="AB78" s="6">
        <f>données_emplois!AA21/séries!AB2</f>
        <v>0.04254653128325941</v>
      </c>
      <c r="AC78" s="6">
        <f>données_emplois!AB21/séries!AC2</f>
        <v>0.04328714716143355</v>
      </c>
      <c r="AD78" s="6">
        <f>données_emplois!AC21/séries!AD2</f>
        <v>0.040391467952303306</v>
      </c>
      <c r="AE78" s="6">
        <f>données_emplois!AD21/séries!AE2</f>
        <v>0.035501938167722416</v>
      </c>
      <c r="AF78" s="6">
        <f>données_emplois!AE21/séries!AF2</f>
        <v>0.036980351057589</v>
      </c>
      <c r="AG78" s="6">
        <f>données_emplois!AF21/séries!AG2</f>
        <v>0.03844526496364019</v>
      </c>
      <c r="AH78" s="6">
        <f>données_emplois!AG21/séries!AH2</f>
        <v>0.04054848493511691</v>
      </c>
      <c r="AI78" s="6">
        <f>données_emplois!AH21/séries!AI2</f>
        <v>0.043130132536590746</v>
      </c>
      <c r="AJ78" s="6">
        <f>données_emplois!AI21/séries!AJ2</f>
        <v>0.047062620705965626</v>
      </c>
      <c r="AK78" s="6">
        <f>données_emplois!AJ21/séries!AK2</f>
        <v>0.041639341108812664</v>
      </c>
      <c r="AL78" s="6">
        <f>données_emplois!AK21/séries!AL2</f>
        <v>0.04568728532886269</v>
      </c>
      <c r="AM78" s="6">
        <f>données_emplois!AL21/séries!AM2</f>
        <v>0.04461488587169528</v>
      </c>
      <c r="AN78" s="6">
        <f>données_emplois!AM21/séries!AN2</f>
        <v>0.04777102598169512</v>
      </c>
      <c r="AO78" s="6">
        <f>données_emplois!AN21/séries!AO2</f>
        <v>0.0486015159676198</v>
      </c>
      <c r="AP78" s="6">
        <f>données_emplois!AO21/séries!AP2</f>
        <v>0.05408301838371141</v>
      </c>
      <c r="AQ78" s="6">
        <f>données_emplois!AP21/séries!AQ2</f>
        <v>0.05327201479550639</v>
      </c>
      <c r="AR78" s="6">
        <f>données_emplois!AQ21/séries!AR2</f>
        <v>0.0636532463656424</v>
      </c>
      <c r="AS78" s="6">
        <f>données_emplois!AR21/séries!AS2</f>
        <v>0.06527494843151588</v>
      </c>
      <c r="AT78" s="6">
        <f>données_emplois!AS21/séries!AT2</f>
        <v>0.07299739001678701</v>
      </c>
      <c r="AU78" s="6">
        <f>données_emplois!AT21/séries!AU2</f>
        <v>0.07207039305953161</v>
      </c>
      <c r="AV78" s="6">
        <f>données_emplois!AU21/séries!AV2</f>
        <v>0.08251242937743428</v>
      </c>
      <c r="AW78" s="6">
        <f>données_emplois!AV21/séries!AW2</f>
        <v>0.08645990385722391</v>
      </c>
      <c r="AX78" s="6">
        <f>données_emplois!AW21/séries!AX2</f>
        <v>0.093127819228387</v>
      </c>
      <c r="AY78" s="6">
        <f>données_emplois!AX21/séries!AY2</f>
        <v>0.09319945692260495</v>
      </c>
      <c r="AZ78" s="6">
        <f>données_emplois!AY21/séries!AZ2</f>
        <v>0.10887015568803196</v>
      </c>
      <c r="BA78" s="6">
        <f>données_emplois!AZ21/séries!BA2</f>
        <v>0.11925292126430753</v>
      </c>
      <c r="BB78" s="6">
        <f>données_emplois!BA21/séries!BB2</f>
        <v>0.11858111934488214</v>
      </c>
      <c r="BC78" s="6">
        <f>données_emplois!BB21/séries!BC2</f>
        <v>0.1275692120490912</v>
      </c>
      <c r="BD78" s="6">
        <f>données_emplois!BC21/séries!BD2</f>
        <v>0.1271778524116963</v>
      </c>
      <c r="BE78" s="6">
        <f>données_emplois!BD21/séries!BE2</f>
        <v>0.1459596575683465</v>
      </c>
      <c r="BF78" s="6">
        <f>données_emplois!BE21/séries!BF2</f>
        <v>0.15608631080950017</v>
      </c>
      <c r="BG78" s="6">
        <f>données_emplois!BF21/séries!BG2</f>
        <v>0.1738964276264844</v>
      </c>
      <c r="BH78" s="6">
        <f>données_emplois!BG21/séries!BH2</f>
        <v>0.18619585088652185</v>
      </c>
      <c r="BI78" s="6">
        <f>données_emplois!BH21/séries!BI2</f>
        <v>0.20342006101262855</v>
      </c>
      <c r="BJ78" s="6">
        <f>données_emplois!BI21/séries!BJ2</f>
        <v>0.21360610162510768</v>
      </c>
      <c r="BK78" s="6">
        <f>données_emplois!BJ21/séries!BK2</f>
        <v>0.21762405794140188</v>
      </c>
      <c r="BL78" s="6">
        <f>données_emplois!BK21/séries!BL2</f>
        <v>0.2196425627818044</v>
      </c>
      <c r="BM78" s="6">
        <f>données_emplois!BL21/séries!BM2</f>
        <v>0.19407765325870777</v>
      </c>
      <c r="BN78" s="6">
        <f>données_emplois!BM21/séries!BN2</f>
        <v>0.1860661181360865</v>
      </c>
      <c r="BO78" s="6">
        <f>données_emplois!BN21/séries!BO2</f>
        <v>0.17265617108907072</v>
      </c>
      <c r="BP78" s="6">
        <f>données_emplois!BO21/séries!BP2</f>
        <v>0.1488716341836247</v>
      </c>
      <c r="BQ78" s="6">
        <f>données_emplois!BP21/séries!BQ2</f>
        <v>0.1592894308256504</v>
      </c>
      <c r="BR78" s="6">
        <f>données_emplois!BQ21/séries!BR2</f>
        <v>0.17234652277272178</v>
      </c>
      <c r="BS78" s="6">
        <f>données_emplois!BR21/séries!BS2</f>
        <v>0.16493621586030638</v>
      </c>
      <c r="BT78" s="6">
        <f>données_emplois!BS21/séries!BT2</f>
        <v>0.14263702839329684</v>
      </c>
      <c r="BU78" s="6">
        <f>données_emplois!BT21/séries!BU2</f>
        <v>0.16066380839117972</v>
      </c>
      <c r="BV78" s="6">
        <f>données_emplois!BU21/séries!BV2</f>
        <v>0.15954202869736797</v>
      </c>
    </row>
    <row r="79" spans="1:74" ht="12.75">
      <c r="A79" s="5" t="s">
        <v>163</v>
      </c>
      <c r="B79" t="s">
        <v>115</v>
      </c>
      <c r="C79" t="s">
        <v>102</v>
      </c>
      <c r="D79" s="6">
        <f>données_emplois!C22/séries!D3</f>
        <v>0.024632227163872734</v>
      </c>
      <c r="E79" s="6">
        <f>données_emplois!D22/séries!E3</f>
        <v>0.02391367745698454</v>
      </c>
      <c r="F79" s="6">
        <f>données_emplois!E22/séries!F3</f>
        <v>0.02093541202672606</v>
      </c>
      <c r="G79" s="6">
        <f>données_emplois!F22/séries!G3</f>
        <v>0.025771103896103893</v>
      </c>
      <c r="H79" s="6">
        <f>données_emplois!G22/séries!H3</f>
        <v>0.028590315650305734</v>
      </c>
      <c r="I79" s="6">
        <f>données_emplois!H22/séries!I3</f>
        <v>0.03788946297166118</v>
      </c>
      <c r="J79" s="6">
        <f>données_emplois!I22/séries!J3</f>
        <v>0.04014063873425139</v>
      </c>
      <c r="K79" s="6">
        <f>données_emplois!J22/séries!K3</f>
        <v>0.04323513366066557</v>
      </c>
      <c r="L79" s="6">
        <f>données_emplois!K22/séries!L3</f>
        <v>0.03985311588724484</v>
      </c>
      <c r="M79" s="6">
        <f>données_emplois!L22/séries!M3</f>
        <v>0.042818045378299634</v>
      </c>
      <c r="N79" s="6">
        <f>données_emplois!M22/séries!N3</f>
        <v>0.04003938299967181</v>
      </c>
      <c r="O79" s="6">
        <f>données_emplois!N22/séries!O3</f>
        <v>0.04229513294977453</v>
      </c>
      <c r="P79" s="6">
        <f>données_emplois!O22/séries!P3</f>
        <v>0.03994403637635537</v>
      </c>
      <c r="Q79" s="6">
        <f>données_emplois!P22/séries!Q3</f>
        <v>0.04266437359439079</v>
      </c>
      <c r="R79" s="6">
        <f>données_emplois!Q22/séries!R3</f>
        <v>0.0448406586897287</v>
      </c>
      <c r="S79" s="6">
        <f>données_emplois!R22/séries!S3</f>
        <v>0.018675630969532044</v>
      </c>
      <c r="T79" s="6">
        <f>données_emplois!S22/séries!T3</f>
        <v>0.01628898577109184</v>
      </c>
      <c r="U79" s="6">
        <f>données_emplois!T22/séries!U3</f>
        <v>0.016190178850185095</v>
      </c>
      <c r="V79" s="6">
        <f>données_emplois!U22/séries!V3</f>
        <v>0.01577901269622358</v>
      </c>
      <c r="W79" s="6">
        <f>données_emplois!V22/séries!W3</f>
        <v>0.013417815877748788</v>
      </c>
      <c r="X79" s="6">
        <f>données_emplois!W22/séries!X3</f>
        <v>0.032869983277591976</v>
      </c>
      <c r="Y79" s="6">
        <f>données_emplois!X22/séries!Y3</f>
        <v>0.07330618289522399</v>
      </c>
      <c r="Z79" s="6">
        <f>données_emplois!Y22/séries!Z3</f>
        <v>0.08643084555735688</v>
      </c>
      <c r="AA79" s="6">
        <f>données_emplois!Z22/séries!AA3</f>
        <v>0.10851678897042472</v>
      </c>
      <c r="AB79" s="6">
        <f>données_emplois!AA22/séries!AB3</f>
        <v>0.10053484537740781</v>
      </c>
      <c r="AC79" s="6">
        <f>données_emplois!AB22/séries!AC3</f>
        <v>0.11882425276185567</v>
      </c>
      <c r="AD79" s="6">
        <f>données_emplois!AC22/séries!AD3</f>
        <v>0.11555143400855865</v>
      </c>
      <c r="AE79" s="6">
        <f>données_emplois!AD22/séries!AE3</f>
        <v>0.10334272787334935</v>
      </c>
      <c r="AF79" s="6">
        <f>données_emplois!AE22/séries!AF3</f>
        <v>0.10855263157894737</v>
      </c>
      <c r="AG79" s="6">
        <f>données_emplois!AF22/séries!AG3</f>
        <v>0.1012965964343598</v>
      </c>
      <c r="AH79" s="6">
        <f>données_emplois!AG22/séries!AH3</f>
        <v>0.09261665042762801</v>
      </c>
      <c r="AI79" s="6">
        <f>données_emplois!AH22/séries!AI3</f>
        <v>0.08454781558617723</v>
      </c>
      <c r="AJ79" s="6">
        <f>données_emplois!AI22/séries!AJ3</f>
        <v>0.10586710153823602</v>
      </c>
      <c r="AK79" s="6">
        <f>données_emplois!AJ22/séries!AK3</f>
        <v>0.08676352215154912</v>
      </c>
      <c r="AL79" s="6">
        <f>données_emplois!AK22/séries!AL3</f>
        <v>0.06778647016708785</v>
      </c>
      <c r="AM79" s="6">
        <f>données_emplois!AL22/séries!AM3</f>
        <v>0.08732186207354423</v>
      </c>
      <c r="AN79" s="6">
        <f>données_emplois!AM22/séries!AN3</f>
        <v>0.11611348190295558</v>
      </c>
      <c r="AO79" s="6">
        <f>données_emplois!AN22/séries!AO3</f>
        <v>0.13887433649312522</v>
      </c>
      <c r="AP79" s="6">
        <f>données_emplois!AO22/séries!AP3</f>
        <v>0.14077609601345412</v>
      </c>
      <c r="AQ79" s="6">
        <f>données_emplois!AP22/séries!AQ3</f>
        <v>0.1646709125818397</v>
      </c>
      <c r="AR79" s="6">
        <f>données_emplois!AQ22/séries!AR3</f>
        <v>0.16285062884266785</v>
      </c>
      <c r="AS79" s="6">
        <f>données_emplois!AR22/séries!AS3</f>
        <v>0.15821652949823506</v>
      </c>
      <c r="AT79" s="6">
        <f>données_emplois!AS22/séries!AT3</f>
        <v>0.22900566243060294</v>
      </c>
      <c r="AU79" s="6">
        <f>données_emplois!AT22/séries!AU3</f>
        <v>0.24367856790862533</v>
      </c>
      <c r="AV79" s="6">
        <f>données_emplois!AU22/séries!AV3</f>
        <v>0.22515522488555986</v>
      </c>
      <c r="AW79" s="6">
        <f>données_emplois!AV22/séries!AW3</f>
        <v>0.23011446001711777</v>
      </c>
      <c r="AX79" s="6">
        <f>données_emplois!AW22/séries!AX3</f>
        <v>0.24372070360083808</v>
      </c>
      <c r="AY79" s="6">
        <f>données_emplois!AX22/séries!AY3</f>
        <v>0.22822450234053618</v>
      </c>
      <c r="AZ79" s="6">
        <f>données_emplois!AY22/séries!AZ3</f>
        <v>0.23175224765965335</v>
      </c>
      <c r="BA79" s="6">
        <f>données_emplois!AZ22/séries!BA3</f>
        <v>0.26929872312790687</v>
      </c>
      <c r="BB79" s="6">
        <f>données_emplois!BA22/séries!BB3</f>
        <v>0.2901957459435972</v>
      </c>
      <c r="BC79" s="6">
        <f>données_emplois!BB22/séries!BC3</f>
        <v>0.28184530709909517</v>
      </c>
      <c r="BD79" s="6">
        <f>données_emplois!BC22/séries!BD3</f>
        <v>0.3923320159342063</v>
      </c>
      <c r="BE79" s="6">
        <f>données_emplois!BD22/séries!BE3</f>
        <v>0.42243591207753745</v>
      </c>
      <c r="BF79" s="6">
        <f>données_emplois!BE22/séries!BF3</f>
        <v>0.4468870174908581</v>
      </c>
      <c r="BG79" s="6">
        <f>données_emplois!BF22/séries!BG3</f>
        <v>0.42253203529845407</v>
      </c>
      <c r="BH79" s="6">
        <f>données_emplois!BG22/séries!BH3</f>
        <v>0.3930515301581506</v>
      </c>
      <c r="BI79" s="6">
        <f>données_emplois!BH22/séries!BI3</f>
        <v>0.42594405547190956</v>
      </c>
      <c r="BJ79" s="6">
        <f>données_emplois!BI22/séries!BJ3</f>
        <v>0.47691353279697063</v>
      </c>
      <c r="BK79" s="6">
        <f>données_emplois!BJ22/séries!BK3</f>
        <v>0.4514044176722722</v>
      </c>
      <c r="BL79" s="6">
        <f>données_emplois!BK22/séries!BL3</f>
        <v>0.34718168958442186</v>
      </c>
      <c r="BM79" s="6">
        <f>données_emplois!BL22/séries!BM3</f>
        <v>0.31869020198440823</v>
      </c>
      <c r="BN79" s="6">
        <f>données_emplois!BM22/séries!BN3</f>
        <v>0.39851611512586926</v>
      </c>
      <c r="BO79" s="6">
        <f>données_emplois!BN22/séries!BO3</f>
        <v>0.2736664269488488</v>
      </c>
      <c r="BP79" s="6">
        <f>données_emplois!BO22/séries!BP3</f>
        <v>0.2882676841032756</v>
      </c>
      <c r="BQ79" s="6">
        <f>données_emplois!BP22/séries!BQ3</f>
        <v>0.25677572050938335</v>
      </c>
      <c r="BR79" s="6">
        <f>données_emplois!BQ22/séries!BR3</f>
        <v>0.3116276661834748</v>
      </c>
      <c r="BS79" s="6">
        <f>données_emplois!BR22/séries!BS3</f>
        <v>0.32125659492504816</v>
      </c>
      <c r="BT79" s="6">
        <f>données_emplois!BS22/séries!BT3</f>
        <v>0.40127962512390736</v>
      </c>
      <c r="BU79" s="6">
        <f>données_emplois!BT22/séries!BU3</f>
        <v>0.3999292197518528</v>
      </c>
      <c r="BV79" s="6">
        <f>données_emplois!BU22/séries!BV3</f>
        <v>0.4267765341486143</v>
      </c>
    </row>
    <row r="80" spans="1:74" ht="12.75">
      <c r="A80" s="5" t="s">
        <v>163</v>
      </c>
      <c r="B80" t="s">
        <v>115</v>
      </c>
      <c r="C80" t="s">
        <v>103</v>
      </c>
      <c r="D80" s="6">
        <f>(données_emplois!C21+données_emplois!C22)/séries!D4</f>
        <v>0.05977240291444453</v>
      </c>
      <c r="E80" s="6">
        <f>(données_emplois!D21+données_emplois!D22)/séries!E4</f>
        <v>0.0625818820897907</v>
      </c>
      <c r="F80" s="6">
        <f>(données_emplois!E21+données_emplois!E22)/séries!F4</f>
        <v>0.06362518715080398</v>
      </c>
      <c r="G80" s="6">
        <f>(données_emplois!F21+données_emplois!F22)/séries!G4</f>
        <v>0.06642367875322065</v>
      </c>
      <c r="H80" s="6">
        <f>(données_emplois!G21+données_emplois!G22)/séries!H4</f>
        <v>0.06891065980647824</v>
      </c>
      <c r="I80" s="6">
        <f>(données_emplois!H21+données_emplois!H22)/séries!I4</f>
        <v>0.07000716089398107</v>
      </c>
      <c r="J80" s="6">
        <f>(données_emplois!I21+données_emplois!I22)/séries!J4</f>
        <v>0.06707624045394428</v>
      </c>
      <c r="K80" s="6">
        <f>(données_emplois!J21+données_emplois!J22)/séries!K4</f>
        <v>0.0641932399411113</v>
      </c>
      <c r="L80" s="6">
        <f>(données_emplois!K21+données_emplois!K22)/séries!L4</f>
        <v>0.0606119300307902</v>
      </c>
      <c r="M80" s="6">
        <f>(données_emplois!L21+données_emplois!L22)/séries!M4</f>
        <v>0.053560111084223504</v>
      </c>
      <c r="N80" s="6">
        <f>(données_emplois!M21+données_emplois!M22)/séries!N4</f>
        <v>0.051601879092224974</v>
      </c>
      <c r="O80" s="6">
        <f>(données_emplois!N21+données_emplois!N22)/séries!O4</f>
        <v>0.05273460202625106</v>
      </c>
      <c r="P80" s="6">
        <f>(données_emplois!O21+données_emplois!O22)/séries!P4</f>
        <v>0.05278267247847971</v>
      </c>
      <c r="Q80" s="6">
        <f>(données_emplois!P21+données_emplois!P22)/séries!Q4</f>
        <v>0.05232172883861849</v>
      </c>
      <c r="R80" s="6">
        <f>(données_emplois!Q21+données_emplois!Q22)/séries!R4</f>
        <v>0.048688519614026454</v>
      </c>
      <c r="S80" s="6">
        <f>(données_emplois!R21+données_emplois!R22)/séries!S4</f>
        <v>0.04432128826016163</v>
      </c>
      <c r="T80" s="6">
        <f>(données_emplois!S21+données_emplois!S22)/séries!T4</f>
        <v>0.04426226363912856</v>
      </c>
      <c r="U80" s="6">
        <f>(données_emplois!T21+données_emplois!T22)/séries!U4</f>
        <v>0.044170510940029335</v>
      </c>
      <c r="V80" s="6">
        <f>(données_emplois!U21+données_emplois!U22)/séries!V4</f>
        <v>0.04477971645908452</v>
      </c>
      <c r="W80" s="6">
        <f>(données_emplois!V21+données_emplois!V22)/séries!W4</f>
        <v>0.04185666470196463</v>
      </c>
      <c r="X80" s="6">
        <f>(données_emplois!W21+données_emplois!W22)/séries!X4</f>
        <v>0.04376632302405498</v>
      </c>
      <c r="Y80" s="6">
        <f>(données_emplois!X21+données_emplois!X22)/séries!Y4</f>
        <v>0.04441995710800997</v>
      </c>
      <c r="Z80" s="6">
        <f>(données_emplois!Y21+données_emplois!Y22)/séries!Z4</f>
        <v>0.045390573982751245</v>
      </c>
      <c r="AA80" s="6">
        <f>(données_emplois!Z21+données_emplois!Z22)/séries!AA4</f>
        <v>0.048304091645165734</v>
      </c>
      <c r="AB80" s="6">
        <f>(données_emplois!AA21+données_emplois!AA22)/séries!AB4</f>
        <v>0.04716269411474712</v>
      </c>
      <c r="AC80" s="6">
        <f>(données_emplois!AB21+données_emplois!AB22)/séries!AC4</f>
        <v>0.0501505679411929</v>
      </c>
      <c r="AD80" s="6">
        <f>(données_emplois!AC21+données_emplois!AC22)/séries!AD4</f>
        <v>0.046636008314673474</v>
      </c>
      <c r="AE80" s="6">
        <f>(données_emplois!AD21+données_emplois!AD22)/séries!AE4</f>
        <v>0.04112858587582143</v>
      </c>
      <c r="AF80" s="6">
        <f>(données_emplois!AE21+données_emplois!AE22)/séries!AF4</f>
        <v>0.042192803511340846</v>
      </c>
      <c r="AG80" s="6">
        <f>(données_emplois!AF21+données_emplois!AF22)/séries!AG4</f>
        <v>0.042830487903285565</v>
      </c>
      <c r="AH80" s="6">
        <f>(données_emplois!AG21+données_emplois!AG22)/séries!AH4</f>
        <v>0.04426306346140756</v>
      </c>
      <c r="AI80" s="6">
        <f>(données_emplois!AH21+données_emplois!AH22)/séries!AI4</f>
        <v>0.04630534583484811</v>
      </c>
      <c r="AJ80" s="6">
        <f>(données_emplois!AI21+données_emplois!AI22)/séries!AJ4</f>
        <v>0.05183900010008821</v>
      </c>
      <c r="AK80" s="6">
        <f>(données_emplois!AJ21+données_emplois!AJ22)/séries!AK4</f>
        <v>0.04537584823028671</v>
      </c>
      <c r="AL80" s="6">
        <f>(données_emplois!AK21+données_emplois!AK22)/séries!AL4</f>
        <v>0.047675216721571226</v>
      </c>
      <c r="AM80" s="6">
        <f>(données_emplois!AL21+données_emplois!AL22)/séries!AM4</f>
        <v>0.048600817390976374</v>
      </c>
      <c r="AN80" s="6">
        <f>(données_emplois!AM21+données_emplois!AM22)/séries!AN4</f>
        <v>0.05427061352624207</v>
      </c>
      <c r="AO80" s="6">
        <f>(données_emplois!AN21+données_emplois!AN22)/séries!AO4</f>
        <v>0.05694970658345866</v>
      </c>
      <c r="AP80" s="6">
        <f>(données_emplois!AO21+données_emplois!AO22)/séries!AP4</f>
        <v>0.06192628280425585</v>
      </c>
      <c r="AQ80" s="6">
        <f>(données_emplois!AP21+données_emplois!AP22)/séries!AQ4</f>
        <v>0.06336836433715451</v>
      </c>
      <c r="AR80" s="6">
        <f>(données_emplois!AQ21+données_emplois!AQ22)/séries!AR4</f>
        <v>0.07329150096470588</v>
      </c>
      <c r="AS80" s="6">
        <f>(données_emplois!AR21+données_emplois!AR22)/séries!AS4</f>
        <v>0.07376717212237499</v>
      </c>
      <c r="AT80" s="6">
        <f>(données_emplois!AS21+données_emplois!AS22)/séries!AT4</f>
        <v>0.08696155352320926</v>
      </c>
      <c r="AU80" s="6">
        <f>(données_emplois!AT21+données_emplois!AT22)/séries!AU4</f>
        <v>0.08708458919011708</v>
      </c>
      <c r="AV80" s="6">
        <f>(données_emplois!AU21+données_emplois!AU22)/séries!AV4</f>
        <v>0.09610968746257934</v>
      </c>
      <c r="AW80" s="6">
        <f>(données_emplois!AV21+données_emplois!AV22)/séries!AW4</f>
        <v>0.09943317979503037</v>
      </c>
      <c r="AX80" s="6">
        <f>(données_emplois!AW21+données_emplois!AW22)/séries!AX4</f>
        <v>0.1048954542297753</v>
      </c>
      <c r="AY80" s="6">
        <f>(données_emplois!AX21+données_emplois!AX22)/séries!AY4</f>
        <v>0.10392405320001533</v>
      </c>
      <c r="AZ80" s="6">
        <f>(données_emplois!AY21+données_emplois!AY22)/séries!AZ4</f>
        <v>0.1180618005036273</v>
      </c>
      <c r="BA80" s="6">
        <f>(données_emplois!AZ21+données_emplois!AZ22)/séries!BA4</f>
        <v>0.130013004300158</v>
      </c>
      <c r="BB80" s="6">
        <f>(données_emplois!BA21+données_emplois!BA22)/séries!BB4</f>
        <v>0.13138981168536085</v>
      </c>
      <c r="BC80" s="6">
        <f>(données_emplois!BB21+données_emplois!BB22)/séries!BC4</f>
        <v>0.1401089378985987</v>
      </c>
      <c r="BD80" s="6">
        <f>(données_emplois!BC21+données_emplois!BC22)/séries!BD4</f>
        <v>0.14719043038808038</v>
      </c>
      <c r="BE80" s="6">
        <f>(données_emplois!BD21+données_emplois!BD22)/séries!BE4</f>
        <v>0.16677367942416935</v>
      </c>
      <c r="BF80" s="6">
        <f>(données_emplois!BE21+données_emplois!BE22)/séries!BF4</f>
        <v>0.1767453584726807</v>
      </c>
      <c r="BG80" s="6">
        <f>(données_emplois!BF21+données_emplois!BF22)/séries!BG4</f>
        <v>0.19227700770166348</v>
      </c>
      <c r="BH80" s="6">
        <f>(données_emplois!BG21+données_emplois!BG22)/séries!BH4</f>
        <v>0.20113733757673968</v>
      </c>
      <c r="BI80" s="6">
        <f>(données_emplois!BH21+données_emplois!BH22)/séries!BI4</f>
        <v>0.2196544724137299</v>
      </c>
      <c r="BJ80" s="6">
        <f>(données_emplois!BI21+données_emplois!BI22)/séries!BJ4</f>
        <v>0.23263247745518176</v>
      </c>
      <c r="BK80" s="6">
        <f>(données_emplois!BJ21+données_emplois!BJ22)/séries!BK4</f>
        <v>0.23373882358568643</v>
      </c>
      <c r="BL80" s="6">
        <f>(données_emplois!BK21+données_emplois!BK22)/séries!BL4</f>
        <v>0.22906226081011227</v>
      </c>
      <c r="BM80" s="6">
        <f>(données_emplois!BL21+données_emplois!BL22)/séries!BM4</f>
        <v>0.20431295824840304</v>
      </c>
      <c r="BN80" s="6">
        <f>(données_emplois!BM21+données_emplois!BM22)/séries!BN4</f>
        <v>0.20256864357737325</v>
      </c>
      <c r="BO80" s="6">
        <f>(données_emplois!BN21+données_emplois!BN22)/séries!BO4</f>
        <v>0.18035797251381333</v>
      </c>
      <c r="BP80" s="6">
        <f>(données_emplois!BO21+données_emplois!BO22)/séries!BP4</f>
        <v>0.15989140703607022</v>
      </c>
      <c r="BQ80" s="6">
        <f>(données_emplois!BP21+données_emplois!BP22)/séries!BQ4</f>
        <v>0.1671503786517309</v>
      </c>
      <c r="BR80" s="6">
        <f>(données_emplois!BQ21+données_emplois!BQ22)/séries!BR4</f>
        <v>0.1833867708034939</v>
      </c>
      <c r="BS80" s="6">
        <f>(données_emplois!BR21+données_emplois!BR22)/séries!BS4</f>
        <v>0.1769877680036615</v>
      </c>
      <c r="BT80" s="6">
        <f>(données_emplois!BS21+données_emplois!BS22)/séries!BT4</f>
        <v>0.16069794124006576</v>
      </c>
      <c r="BU80" s="6">
        <f>(données_emplois!BT21+données_emplois!BT22)/séries!BU4</f>
        <v>0.1781659489989321</v>
      </c>
      <c r="BV80" s="6">
        <f>(données_emplois!BU21+données_emplois!BU22)/séries!BV4</f>
        <v>0.17826768949943214</v>
      </c>
    </row>
    <row r="81" spans="1:74" ht="12.75">
      <c r="A81" s="5" t="s">
        <v>164</v>
      </c>
      <c r="B81" t="s">
        <v>115</v>
      </c>
      <c r="C81" t="s">
        <v>101</v>
      </c>
      <c r="D81" s="6">
        <f>données_ressources!C21/séries!D2</f>
        <v>0.04728883943650778</v>
      </c>
      <c r="E81" s="6">
        <f>données_ressources!D21/séries!E2</f>
        <v>0.04682138571018069</v>
      </c>
      <c r="F81" s="6">
        <f>données_ressources!E21/séries!F2</f>
        <v>0.04468022095463734</v>
      </c>
      <c r="G81" s="6">
        <f>données_ressources!F21/séries!G2</f>
        <v>0.04406405300938708</v>
      </c>
      <c r="H81" s="6">
        <f>données_ressources!G21/séries!H2</f>
        <v>0.04449638667896125</v>
      </c>
      <c r="I81" s="6">
        <f>données_ressources!H21/séries!I2</f>
        <v>0.04200711815128578</v>
      </c>
      <c r="J81" s="6">
        <f>données_ressources!I21/séries!J2</f>
        <v>0.038688399822413906</v>
      </c>
      <c r="K81" s="6">
        <f>données_ressources!J21/séries!K2</f>
        <v>0.03833111007537648</v>
      </c>
      <c r="L81" s="6">
        <f>données_ressources!K21/séries!L2</f>
        <v>0.03716254698712838</v>
      </c>
      <c r="M81" s="6">
        <f>données_ressources!L21/séries!M2</f>
        <v>0.03168243597250901</v>
      </c>
      <c r="N81" s="6">
        <f>données_ressources!M21/séries!N2</f>
        <v>0.030527790334912746</v>
      </c>
      <c r="O81" s="6">
        <f>données_ressources!N21/séries!O2</f>
        <v>0.03140222040897065</v>
      </c>
      <c r="P81" s="6">
        <f>données_ressources!O21/séries!P2</f>
        <v>0.03018979647681038</v>
      </c>
      <c r="Q81" s="6">
        <f>données_ressources!P21/séries!Q2</f>
        <v>0.030818144487495883</v>
      </c>
      <c r="R81" s="6">
        <f>données_ressources!Q21/séries!R2</f>
        <v>0.028789585680310426</v>
      </c>
      <c r="S81" s="6">
        <f>données_ressources!R21/séries!S2</f>
        <v>0.027185781108572223</v>
      </c>
      <c r="T81" s="6">
        <f>données_ressources!S21/séries!T2</f>
        <v>0.027260468252307546</v>
      </c>
      <c r="U81" s="6">
        <f>données_ressources!T21/séries!U2</f>
        <v>0.026589887248134682</v>
      </c>
      <c r="V81" s="6">
        <f>données_ressources!U21/séries!V2</f>
        <v>0.02614667964482231</v>
      </c>
      <c r="W81" s="6">
        <f>données_ressources!V21/séries!W2</f>
        <v>0.023544209532112757</v>
      </c>
      <c r="X81" s="6">
        <f>données_ressources!W21/séries!X2</f>
        <v>0.022233040900516997</v>
      </c>
      <c r="Y81" s="6">
        <f>données_ressources!X21/séries!Y2</f>
        <v>0.021819070349294405</v>
      </c>
      <c r="Z81" s="6">
        <f>données_ressources!Y21/séries!Z2</f>
        <v>0.022749781222937242</v>
      </c>
      <c r="AA81" s="6">
        <f>données_ressources!Z21/séries!AA2</f>
        <v>0.025225569554593975</v>
      </c>
      <c r="AB81" s="6">
        <f>données_ressources!AA21/séries!AB2</f>
        <v>0.026804616144448127</v>
      </c>
      <c r="AC81" s="6">
        <f>données_ressources!AB21/séries!AC2</f>
        <v>0.026750317158261972</v>
      </c>
      <c r="AD81" s="6">
        <f>données_ressources!AC21/séries!AD2</f>
        <v>0.023037824221051075</v>
      </c>
      <c r="AE81" s="6">
        <f>données_ressources!AD21/séries!AE2</f>
        <v>0.023431975040181525</v>
      </c>
      <c r="AF81" s="6">
        <f>données_ressources!AE21/séries!AF2</f>
        <v>0.024480433450000987</v>
      </c>
      <c r="AG81" s="6">
        <f>données_ressources!AF21/séries!AG2</f>
        <v>0.025398458979187306</v>
      </c>
      <c r="AH81" s="6">
        <f>données_ressources!AG21/séries!AH2</f>
        <v>0.02643144328155335</v>
      </c>
      <c r="AI81" s="6">
        <f>données_ressources!AH21/séries!AI2</f>
        <v>0.02952989776245784</v>
      </c>
      <c r="AJ81" s="6">
        <f>données_ressources!AI21/séries!AJ2</f>
        <v>0.03214236105627161</v>
      </c>
      <c r="AK81" s="6">
        <f>données_ressources!AJ21/séries!AK2</f>
        <v>0.025252912064365897</v>
      </c>
      <c r="AL81" s="6">
        <f>données_ressources!AK21/séries!AL2</f>
        <v>0.024817752707251662</v>
      </c>
      <c r="AM81" s="6">
        <f>données_ressources!AL21/séries!AM2</f>
        <v>0.026965759280009768</v>
      </c>
      <c r="AN81" s="6">
        <f>données_ressources!AM21/séries!AN2</f>
        <v>0.026591599269443916</v>
      </c>
      <c r="AO81" s="6">
        <f>données_ressources!AN21/séries!AO2</f>
        <v>0.026196158182188577</v>
      </c>
      <c r="AP81" s="6">
        <f>données_ressources!AO21/séries!AP2</f>
        <v>0.028103684465033165</v>
      </c>
      <c r="AQ81" s="6">
        <f>données_ressources!AP21/séries!AQ2</f>
        <v>0.03200217407605018</v>
      </c>
      <c r="AR81" s="6">
        <f>données_ressources!AQ21/séries!AR2</f>
        <v>0.03824210601681165</v>
      </c>
      <c r="AS81" s="6">
        <f>données_ressources!AR21/séries!AS2</f>
        <v>0.03763548378713976</v>
      </c>
      <c r="AT81" s="6">
        <f>données_ressources!AS21/séries!AT2</f>
        <v>0.04708631657279503</v>
      </c>
      <c r="AU81" s="6">
        <f>données_ressources!AT21/séries!AU2</f>
        <v>0.050038262803952176</v>
      </c>
      <c r="AV81" s="6">
        <f>données_ressources!AU21/séries!AV2</f>
        <v>0.06187271816290704</v>
      </c>
      <c r="AW81" s="6">
        <f>données_ressources!AV21/séries!AW2</f>
        <v>0.06490119961311253</v>
      </c>
      <c r="AX81" s="6">
        <f>données_ressources!AW21/séries!AX2</f>
        <v>0.06643891731717258</v>
      </c>
      <c r="AY81" s="6">
        <f>données_ressources!AX21/séries!AY2</f>
        <v>0.06868672528247205</v>
      </c>
      <c r="AZ81" s="6">
        <f>données_ressources!AY21/séries!AZ2</f>
        <v>0.08426006267736706</v>
      </c>
      <c r="BA81" s="6">
        <f>données_ressources!AZ21/séries!BA2</f>
        <v>0.09264013001398679</v>
      </c>
      <c r="BB81" s="6">
        <f>données_ressources!BA21/séries!BB2</f>
        <v>0.0943291930199973</v>
      </c>
      <c r="BC81" s="6">
        <f>données_ressources!BB21/séries!BC2</f>
        <v>0.0983920718105049</v>
      </c>
      <c r="BD81" s="6">
        <f>données_ressources!BC21/séries!BD2</f>
        <v>0.10671876763763853</v>
      </c>
      <c r="BE81" s="6">
        <f>données_ressources!BD21/séries!BE2</f>
        <v>0.11625623067325982</v>
      </c>
      <c r="BF81" s="6">
        <f>données_ressources!BE21/séries!BF2</f>
        <v>0.1245493263932225</v>
      </c>
      <c r="BG81" s="6">
        <f>données_ressources!BF21/séries!BG2</f>
        <v>0.14432886555387384</v>
      </c>
      <c r="BH81" s="6">
        <f>données_ressources!BG21/séries!BH2</f>
        <v>0.1528512981706558</v>
      </c>
      <c r="BI81" s="6">
        <f>données_ressources!BH21/séries!BI2</f>
        <v>0.16355431132423248</v>
      </c>
      <c r="BJ81" s="6">
        <f>données_ressources!BI21/séries!BJ2</f>
        <v>0.1710115548144223</v>
      </c>
      <c r="BK81" s="6">
        <f>données_ressources!BJ21/séries!BK2</f>
        <v>0.17284915869364229</v>
      </c>
      <c r="BL81" s="6">
        <f>données_ressources!BK21/séries!BL2</f>
        <v>0.1707448001029298</v>
      </c>
      <c r="BM81" s="6">
        <f>données_ressources!BL21/séries!BM2</f>
        <v>0.1467416886080741</v>
      </c>
      <c r="BN81" s="6">
        <f>données_ressources!BM21/séries!BN2</f>
        <v>0.14605039924474417</v>
      </c>
      <c r="BO81" s="6">
        <f>données_ressources!BN21/séries!BO2</f>
        <v>0.1377261893455264</v>
      </c>
      <c r="BP81" s="6">
        <f>données_ressources!BO21/séries!BP2</f>
        <v>0.13174706509960996</v>
      </c>
      <c r="BQ81" s="6">
        <f>données_ressources!BP21/séries!BQ2</f>
        <v>0.13780859198465636</v>
      </c>
      <c r="BR81" s="6">
        <f>données_ressources!BQ21/séries!BR2</f>
        <v>0.15392160474600217</v>
      </c>
      <c r="BS81" s="6">
        <f>données_ressources!BR21/séries!BS2</f>
        <v>0.14138176944611233</v>
      </c>
      <c r="BT81" s="6">
        <f>données_ressources!BS21/séries!BT2</f>
        <v>0.12878218877156408</v>
      </c>
      <c r="BU81" s="6">
        <f>données_ressources!BT21/séries!BU2</f>
        <v>0.1329367223074824</v>
      </c>
      <c r="BV81" s="6">
        <f>données_ressources!BU21/séries!BV2</f>
        <v>0.1308675403529617</v>
      </c>
    </row>
    <row r="82" spans="1:74" ht="12.75">
      <c r="A82" s="5" t="s">
        <v>164</v>
      </c>
      <c r="B82" t="s">
        <v>115</v>
      </c>
      <c r="C82" t="s">
        <v>102</v>
      </c>
      <c r="D82" s="6">
        <f>données_ressources!C22/séries!D3</f>
        <v>0.04858022579541566</v>
      </c>
      <c r="E82" s="6">
        <f>données_ressources!D22/séries!E3</f>
        <v>0.041994750656167985</v>
      </c>
      <c r="F82" s="6">
        <f>données_ressources!E22/séries!F3</f>
        <v>0.03964365256124722</v>
      </c>
      <c r="G82" s="6">
        <f>données_ressources!F22/séries!G3</f>
        <v>0.04951298701298701</v>
      </c>
      <c r="H82" s="6">
        <f>données_ressources!G22/séries!H3</f>
        <v>0.04528177160799867</v>
      </c>
      <c r="I82" s="6">
        <f>données_ressources!H22/séries!I3</f>
        <v>0.057930170659151396</v>
      </c>
      <c r="J82" s="6">
        <f>données_ressources!I22/séries!J3</f>
        <v>0.057720480515675354</v>
      </c>
      <c r="K82" s="6">
        <f>données_ressources!J22/séries!K3</f>
        <v>0.06805782869612656</v>
      </c>
      <c r="L82" s="6">
        <f>données_ressources!K22/séries!L3</f>
        <v>0.057565611837131436</v>
      </c>
      <c r="M82" s="6">
        <f>données_ressources!L22/séries!M3</f>
        <v>0.04890968482387216</v>
      </c>
      <c r="N82" s="6">
        <f>données_ressources!M22/séries!N3</f>
        <v>0.050787659993436166</v>
      </c>
      <c r="O82" s="6">
        <f>données_ressources!N22/séries!O3</f>
        <v>0.05419063909189862</v>
      </c>
      <c r="P82" s="6">
        <f>données_ressources!O22/séries!P3</f>
        <v>0.053864987757957325</v>
      </c>
      <c r="Q82" s="6">
        <f>données_ressources!P22/séries!Q3</f>
        <v>0.06237597565815584</v>
      </c>
      <c r="R82" s="6">
        <f>données_ressources!Q22/séries!R3</f>
        <v>0.07090392133633455</v>
      </c>
      <c r="S82" s="6">
        <f>données_ressources!R22/séries!S3</f>
        <v>0.07283496078117496</v>
      </c>
      <c r="T82" s="6">
        <f>données_ressources!S22/séries!T3</f>
        <v>0.06563503090116418</v>
      </c>
      <c r="U82" s="6">
        <f>données_ressources!T22/séries!U3</f>
        <v>0.07823023058739575</v>
      </c>
      <c r="V82" s="6">
        <f>données_ressources!U22/séries!V3</f>
        <v>0.06859205776173284</v>
      </c>
      <c r="W82" s="6">
        <f>données_ressources!V22/séries!W3</f>
        <v>0.07223935214990003</v>
      </c>
      <c r="X82" s="6">
        <f>données_ressources!W22/séries!X3</f>
        <v>0.05829326923076923</v>
      </c>
      <c r="Y82" s="6">
        <f>données_ressources!X22/séries!Y3</f>
        <v>0.06111162532395409</v>
      </c>
      <c r="Z82" s="6">
        <f>données_ressources!Y22/séries!Z3</f>
        <v>0.05726898060433228</v>
      </c>
      <c r="AA82" s="6">
        <f>données_ressources!Z22/séries!AA3</f>
        <v>0.06399137886796326</v>
      </c>
      <c r="AB82" s="6">
        <f>données_ressources!AA22/séries!AB3</f>
        <v>0.0598249353225828</v>
      </c>
      <c r="AC82" s="6">
        <f>données_ressources!AB22/séries!AC3</f>
        <v>0.054810686447569375</v>
      </c>
      <c r="AD82" s="6">
        <f>données_ressources!AC22/séries!AD3</f>
        <v>0.05661653191139962</v>
      </c>
      <c r="AE82" s="6">
        <f>données_ressources!AD22/séries!AE3</f>
        <v>0.06363476704607228</v>
      </c>
      <c r="AF82" s="6">
        <f>données_ressources!AE22/séries!AF3</f>
        <v>0.08922697368421052</v>
      </c>
      <c r="AG82" s="6">
        <f>données_ressources!AF22/séries!AG3</f>
        <v>0.09113153215527686</v>
      </c>
      <c r="AH82" s="6">
        <f>données_ressources!AG22/séries!AH3</f>
        <v>0.09378044819746671</v>
      </c>
      <c r="AI82" s="6">
        <f>données_ressources!AH22/séries!AI3</f>
        <v>0.09305056988304578</v>
      </c>
      <c r="AJ82" s="6">
        <f>données_ressources!AI22/séries!AJ3</f>
        <v>0.09781861824445034</v>
      </c>
      <c r="AK82" s="6">
        <f>données_ressources!AJ22/séries!AK3</f>
        <v>0.10865465048375132</v>
      </c>
      <c r="AL82" s="6">
        <f>données_ressources!AK22/séries!AL3</f>
        <v>0.09364569269043797</v>
      </c>
      <c r="AM82" s="6">
        <f>données_ressources!AL22/séries!AM3</f>
        <v>0.09601912069070032</v>
      </c>
      <c r="AN82" s="6">
        <f>données_ressources!AM22/séries!AN3</f>
        <v>0.12250671724355935</v>
      </c>
      <c r="AO82" s="6">
        <f>données_ressources!AN22/séries!AO3</f>
        <v>0.14546492433303349</v>
      </c>
      <c r="AP82" s="6">
        <f>données_ressources!AO22/séries!AP3</f>
        <v>0.15107212475633527</v>
      </c>
      <c r="AQ82" s="6">
        <f>données_ressources!AP22/séries!AQ3</f>
        <v>0.16116792384315481</v>
      </c>
      <c r="AR82" s="6">
        <f>données_ressources!AQ22/séries!AR3</f>
        <v>0.1782661508848648</v>
      </c>
      <c r="AS82" s="6">
        <f>données_ressources!AR22/séries!AS3</f>
        <v>0.2028669606658989</v>
      </c>
      <c r="AT82" s="6">
        <f>données_ressources!AS22/séries!AT3</f>
        <v>0.2205618164044488</v>
      </c>
      <c r="AU82" s="6">
        <f>données_ressources!AT22/séries!AU3</f>
        <v>0.22486302194934094</v>
      </c>
      <c r="AV82" s="6">
        <f>données_ressources!AU22/séries!AV3</f>
        <v>0.1895192425260076</v>
      </c>
      <c r="AW82" s="6">
        <f>données_ressources!AV22/séries!AW3</f>
        <v>0.19593443852439804</v>
      </c>
      <c r="AX82" s="6">
        <f>données_ressources!AW22/séries!AX3</f>
        <v>0.22970131072455294</v>
      </c>
      <c r="AY82" s="6">
        <f>données_ressources!AX22/séries!AY3</f>
        <v>0.24319636862262992</v>
      </c>
      <c r="AZ82" s="6">
        <f>données_ressources!AY22/séries!AZ3</f>
        <v>0.29688996508789817</v>
      </c>
      <c r="BA82" s="6">
        <f>données_ressources!AZ22/séries!BA3</f>
        <v>0.341674545645551</v>
      </c>
      <c r="BB82" s="6">
        <f>données_ressources!BA22/séries!BB3</f>
        <v>0.3768930762953464</v>
      </c>
      <c r="BC82" s="6">
        <f>données_ressources!BB22/séries!BC3</f>
        <v>0.3658276014129392</v>
      </c>
      <c r="BD82" s="6">
        <f>données_ressources!BC22/séries!BD3</f>
        <v>0.44716424742856337</v>
      </c>
      <c r="BE82" s="6">
        <f>données_ressources!BD22/séries!BE3</f>
        <v>0.5442513114516953</v>
      </c>
      <c r="BF82" s="6">
        <f>données_ressources!BE22/séries!BF3</f>
        <v>0.5830390916586419</v>
      </c>
      <c r="BG82" s="6">
        <f>données_ressources!BF22/séries!BG3</f>
        <v>0.5161770126406626</v>
      </c>
      <c r="BH82" s="6">
        <f>données_ressources!BG22/séries!BH3</f>
        <v>0.5699068897053791</v>
      </c>
      <c r="BI82" s="6">
        <f>données_ressources!BH22/séries!BI3</f>
        <v>0.5955263282268028</v>
      </c>
      <c r="BJ82" s="6">
        <f>données_ressources!BI22/séries!BJ3</f>
        <v>0.617819657288488</v>
      </c>
      <c r="BK82" s="6">
        <f>données_ressources!BJ22/séries!BK3</f>
        <v>0.6502392477054779</v>
      </c>
      <c r="BL82" s="6">
        <f>données_ressources!BK22/séries!BL3</f>
        <v>0.547987103187246</v>
      </c>
      <c r="BM82" s="6">
        <f>données_ressources!BL22/séries!BM3</f>
        <v>0.48288004961020553</v>
      </c>
      <c r="BN82" s="6">
        <f>données_ressources!BM22/séries!BN3</f>
        <v>0.5829012898907506</v>
      </c>
      <c r="BO82" s="6">
        <f>données_ressources!BN22/séries!BO3</f>
        <v>0.48191271988402223</v>
      </c>
      <c r="BP82" s="6">
        <f>données_ressources!BO22/séries!BP3</f>
        <v>0.44821045329402326</v>
      </c>
      <c r="BQ82" s="6">
        <f>données_ressources!BP22/séries!BQ3</f>
        <v>0.44469462131367293</v>
      </c>
      <c r="BR82" s="6">
        <f>données_ressources!BQ22/séries!BR3</f>
        <v>0.5261648374404638</v>
      </c>
      <c r="BS82" s="6">
        <f>données_ressources!BR22/séries!BS3</f>
        <v>0.4664182229294029</v>
      </c>
      <c r="BT82" s="6">
        <f>données_ressources!BS22/séries!BT3</f>
        <v>0.49556186356672977</v>
      </c>
      <c r="BU82" s="6">
        <f>données_ressources!BT22/séries!BU3</f>
        <v>0.5309143142643018</v>
      </c>
      <c r="BV82" s="6">
        <f>données_ressources!BU22/séries!BV3</f>
        <v>0.5705012093101174</v>
      </c>
    </row>
    <row r="83" spans="1:74" ht="12.75">
      <c r="A83" s="5" t="s">
        <v>164</v>
      </c>
      <c r="B83" t="s">
        <v>115</v>
      </c>
      <c r="C83" t="s">
        <v>103</v>
      </c>
      <c r="D83" s="6">
        <f>(données_ressources!C21+données_ressources!C22)/séries!D4</f>
        <v>0.04735972357845715</v>
      </c>
      <c r="E83" s="6">
        <f>(données_ressources!D21+données_ressources!D22)/séries!E4</f>
        <v>0.04655695798050807</v>
      </c>
      <c r="F83" s="6">
        <f>(données_ressources!E21+données_ressources!E22)/séries!F4</f>
        <v>0.04440495173639429</v>
      </c>
      <c r="G83" s="6">
        <f>(données_ressources!F21+données_ressources!F22)/séries!G4</f>
        <v>0.044345294203900376</v>
      </c>
      <c r="H83" s="6">
        <f>(données_ressources!G21+données_ressources!G22)/séries!H4</f>
        <v>0.0445442371396639</v>
      </c>
      <c r="I83" s="6">
        <f>(données_ressources!H21+données_ressources!H22)/séries!I4</f>
        <v>0.042965363886480985</v>
      </c>
      <c r="J83" s="6">
        <f>(données_ressources!I21+données_ressources!I22)/séries!J4</f>
        <v>0.03979691966380818</v>
      </c>
      <c r="K83" s="6">
        <f>(données_ressources!J21+données_ressources!J22)/séries!K4</f>
        <v>0.03998512604914474</v>
      </c>
      <c r="L83" s="6">
        <f>(données_ressources!K21+données_ressources!K22)/séries!L4</f>
        <v>0.03842429018921609</v>
      </c>
      <c r="M83" s="6">
        <f>(données_ressources!L21+données_ressources!L22)/séries!M4</f>
        <v>0.032806720365056864</v>
      </c>
      <c r="N83" s="6">
        <f>(données_ressources!M21+données_ressources!M22)/séries!N4</f>
        <v>0.03181811056127168</v>
      </c>
      <c r="O83" s="6">
        <f>(données_ressources!N21+données_ressources!N22)/séries!O4</f>
        <v>0.03276500974069752</v>
      </c>
      <c r="P83" s="6">
        <f>(données_ressources!O21+données_ressources!O22)/séries!P4</f>
        <v>0.031616487787604654</v>
      </c>
      <c r="Q83" s="6">
        <f>(données_ressources!P21+données_ressources!P22)/séries!Q4</f>
        <v>0.03264554135370025</v>
      </c>
      <c r="R83" s="6">
        <f>(données_ressources!Q21+données_ressources!Q22)/séries!R4</f>
        <v>0.031187499367615862</v>
      </c>
      <c r="S83" s="6">
        <f>(données_ressources!R21+données_ressources!R22)/séries!S4</f>
        <v>0.029741720568244628</v>
      </c>
      <c r="T83" s="6">
        <f>(données_ressources!S21+données_ressources!S22)/séries!T4</f>
        <v>0.029455202062686144</v>
      </c>
      <c r="U83" s="6">
        <f>(données_ressources!T21+données_ressources!T22)/séries!U4</f>
        <v>0.02952300610777139</v>
      </c>
      <c r="V83" s="6">
        <f>(données_ressources!U21+données_ressources!U22)/séries!V4</f>
        <v>0.028595094306953273</v>
      </c>
      <c r="W83" s="6">
        <f>(données_ressources!V21+données_ressources!V22)/séries!W4</f>
        <v>0.026602207417211213</v>
      </c>
      <c r="X83" s="6">
        <f>(données_ressources!W21+données_ressources!W22)/séries!X4</f>
        <v>0.024762428407789232</v>
      </c>
      <c r="Y83" s="6">
        <f>(données_ressources!X21+données_ressources!X22)/séries!Y4</f>
        <v>0.02453876695939355</v>
      </c>
      <c r="Z83" s="6">
        <f>(données_ressources!Y21+données_ressources!Y22)/séries!Z4</f>
        <v>0.025237001508703193</v>
      </c>
      <c r="AA83" s="6">
        <f>(données_ressources!Z21+données_ressources!Z22)/séries!AA4</f>
        <v>0.02809047709945376</v>
      </c>
      <c r="AB83" s="6">
        <f>(données_ressources!AA21+données_ressources!AA22)/séries!AB4</f>
        <v>0.029433200411038276</v>
      </c>
      <c r="AC83" s="6">
        <f>(données_ressources!AB21+données_ressources!AB22)/séries!AC4</f>
        <v>0.02929992665331889</v>
      </c>
      <c r="AD83" s="6">
        <f>(données_ressources!AC21+données_ressources!AC22)/séries!AD4</f>
        <v>0.025827655117617317</v>
      </c>
      <c r="AE83" s="6">
        <f>(données_ressources!AD21+données_ressources!AD22)/séries!AE4</f>
        <v>0.026766354673447564</v>
      </c>
      <c r="AF83" s="6">
        <f>(données_ressources!AE21+données_ressources!AE22)/séries!AF4</f>
        <v>0.029195782186374367</v>
      </c>
      <c r="AG83" s="6">
        <f>(données_ressources!AF21+données_ressources!AF22)/séries!AG4</f>
        <v>0.029984744959770937</v>
      </c>
      <c r="AH83" s="6">
        <f>(données_ressources!AG21+données_ressources!AG22)/séries!AH4</f>
        <v>0.031236167340127637</v>
      </c>
      <c r="AI83" s="6">
        <f>(données_ressources!AH21+données_ressources!AH22)/séries!AI4</f>
        <v>0.034399597561697345</v>
      </c>
      <c r="AJ83" s="6">
        <f>(données_ressources!AI21+données_ressources!AI22)/séries!AJ4</f>
        <v>0.037476898783277</v>
      </c>
      <c r="AK83" s="6">
        <f>(données_ressources!AJ21+données_ressources!AJ22)/séries!AK4</f>
        <v>0.03215899173930133</v>
      </c>
      <c r="AL83" s="6">
        <f>(données_ressources!AK21+données_ressources!AK22)/séries!AL4</f>
        <v>0.031009167620953248</v>
      </c>
      <c r="AM83" s="6">
        <f>(données_ressources!AL21+données_ressources!AL22)/séries!AM4</f>
        <v>0.033410654101368335</v>
      </c>
      <c r="AN83" s="6">
        <f>(données_ressources!AM21+données_ressources!AM22)/séries!AN4</f>
        <v>0.03571343572841695</v>
      </c>
      <c r="AO83" s="6">
        <f>(données_ressources!AN21+données_ressources!AN22)/séries!AO4</f>
        <v>0.03722581681639339</v>
      </c>
      <c r="AP83" s="6">
        <f>(données_ressources!AO21+données_ressources!AO22)/séries!AP4</f>
        <v>0.03922884023243806</v>
      </c>
      <c r="AQ83" s="6">
        <f>(données_ressources!AP21+données_ressources!AP22)/séries!AQ4</f>
        <v>0.0437087760655874</v>
      </c>
      <c r="AR83" s="6">
        <f>(données_ressources!AQ21+données_ressources!AQ22)/séries!AR4</f>
        <v>0.05184717664195194</v>
      </c>
      <c r="AS83" s="6">
        <f>(données_ressources!AR21+données_ressources!AR22)/séries!AS4</f>
        <v>0.05273295303955271</v>
      </c>
      <c r="AT83" s="6">
        <f>(données_ressources!AS21+données_ressources!AS22)/séries!AT4</f>
        <v>0.0626139562711692</v>
      </c>
      <c r="AU83" s="6">
        <f>(données_ressources!AT21+données_ressources!AT22)/séries!AU4</f>
        <v>0.06533388158551336</v>
      </c>
      <c r="AV83" s="6">
        <f>(données_ressources!AU21+données_ressources!AU22)/séries!AV4</f>
        <v>0.07404047419470722</v>
      </c>
      <c r="AW83" s="6">
        <f>(données_ressources!AV21+données_ressources!AV22)/séries!AW4</f>
        <v>0.07673465906516448</v>
      </c>
      <c r="AX83" s="6">
        <f>(données_ressources!AW21+données_ressources!AW22)/séries!AX4</f>
        <v>0.07919657358411485</v>
      </c>
      <c r="AY83" s="6">
        <f>(données_ressources!AX21+données_ressources!AX22)/séries!AY4</f>
        <v>0.08254745360546752</v>
      </c>
      <c r="AZ83" s="6">
        <f>(données_ressources!AY21+données_ressources!AY22)/séries!AZ4</f>
        <v>0.10016489070213457</v>
      </c>
      <c r="BA83" s="6">
        <f>(données_ressources!AZ21+données_ressources!AZ22)/séries!BA4</f>
        <v>0.11049888352590492</v>
      </c>
      <c r="BB83" s="6">
        <f>(données_ressources!BA21+données_ressources!BA22)/séries!BB4</f>
        <v>0.11541873485647375</v>
      </c>
      <c r="BC83" s="6">
        <f>(données_ressources!BB21+données_ressources!BB22)/séries!BC4</f>
        <v>0.12012951741116924</v>
      </c>
      <c r="BD83" s="6">
        <f>(données_ressources!BC21+données_ressources!BC22)/séries!BD4</f>
        <v>0.1324139768718129</v>
      </c>
      <c r="BE83" s="6">
        <f>(données_ressources!BD21+données_ressources!BD22)/séries!BE4</f>
        <v>0.14847707720245382</v>
      </c>
      <c r="BF83" s="6">
        <f>(données_ressources!BE21+données_ressources!BE22)/séries!BF4</f>
        <v>0.1571213308487604</v>
      </c>
      <c r="BG83" s="6">
        <f>(données_ressources!BF21+données_ressources!BF22)/séries!BG4</f>
        <v>0.17181802813734806</v>
      </c>
      <c r="BH83" s="6">
        <f>(données_ressources!BG21+données_ressources!BG22)/séries!BH4</f>
        <v>0.1829758303659469</v>
      </c>
      <c r="BI83" s="6">
        <f>(données_ressources!BH21+données_ressources!BH22)/séries!BI4</f>
        <v>0.19506916639952682</v>
      </c>
      <c r="BJ83" s="6">
        <f>(données_ressources!BI21+données_ressources!BI22)/séries!BJ4</f>
        <v>0.2032975364282305</v>
      </c>
      <c r="BK83" s="6">
        <f>(données_ressources!BJ21+données_ressources!BJ22)/séries!BK4</f>
        <v>0.2057562404270529</v>
      </c>
      <c r="BL83" s="6">
        <f>(données_ressources!BK21+données_ressources!BK22)/séries!BL4</f>
        <v>0.19860690538499856</v>
      </c>
      <c r="BM83" s="6">
        <f>(données_ressources!BL21+données_ressources!BL22)/séries!BM4</f>
        <v>0.1743510961579217</v>
      </c>
      <c r="BN83" s="6">
        <f>(données_ressources!BM21+données_ressources!BM22)/séries!BN4</f>
        <v>0.17998376257296864</v>
      </c>
      <c r="BO83" s="6">
        <f>(données_ressources!BN21+données_ressources!BN22)/séries!BO4</f>
        <v>0.16396962659568562</v>
      </c>
      <c r="BP83" s="6">
        <f>(données_ressources!BO21+données_ressources!BO22)/séries!BP4</f>
        <v>0.15676466535462336</v>
      </c>
      <c r="BQ83" s="6">
        <f>(données_ressources!BP21+données_ressources!BP22)/séries!BQ4</f>
        <v>0.16255479037762857</v>
      </c>
      <c r="BR83" s="6">
        <f>(données_ressources!BQ21+données_ressources!BQ22)/séries!BR4</f>
        <v>0.18342780720876847</v>
      </c>
      <c r="BS83" s="6">
        <f>(données_ressources!BR21+données_ressources!BR22)/séries!BS4</f>
        <v>0.16644052244480326</v>
      </c>
      <c r="BT83" s="6">
        <f>(données_ressources!BS21+données_ressources!BS22)/séries!BT4</f>
        <v>0.15439427210268433</v>
      </c>
      <c r="BU83" s="6">
        <f>(données_ressources!BT21+données_ressources!BT22)/séries!BU4</f>
        <v>0.1620485765180482</v>
      </c>
      <c r="BV83" s="6">
        <f>(données_ressources!BU21+données_ressources!BU22)/séries!BV4</f>
        <v>0.16167355826654498</v>
      </c>
    </row>
    <row r="85" spans="1:74" ht="12.75">
      <c r="A85" t="s">
        <v>182</v>
      </c>
      <c r="C85" t="s">
        <v>101</v>
      </c>
      <c r="D85" s="6">
        <f>séries!D44/séries!D2</f>
        <v>0.28997198434302296</v>
      </c>
      <c r="E85" s="6">
        <f>séries!E44/séries!E2</f>
        <v>0.2706850796977739</v>
      </c>
      <c r="F85" s="6">
        <f>séries!F44/séries!F2</f>
        <v>0.26016249694191573</v>
      </c>
      <c r="G85" s="6">
        <f>séries!G44/séries!G2</f>
        <v>0.24788514632799558</v>
      </c>
      <c r="H85" s="6">
        <f>séries!H44/séries!H2</f>
        <v>0.24781806874959794</v>
      </c>
      <c r="I85" s="6">
        <f>séries!I44/séries!I2</f>
        <v>0.2313900446137651</v>
      </c>
      <c r="J85" s="6">
        <f>séries!J44/séries!J2</f>
        <v>0.22983808859371743</v>
      </c>
      <c r="K85" s="6">
        <f>séries!K44/séries!K2</f>
        <v>0.2334903007023352</v>
      </c>
      <c r="L85" s="6">
        <f>séries!L44/séries!L2</f>
        <v>0.2488893951475111</v>
      </c>
      <c r="M85" s="6">
        <f>séries!M44/séries!M2</f>
        <v>0.2513884180355657</v>
      </c>
      <c r="N85" s="6">
        <f>séries!N44/séries!N2</f>
        <v>0.2536094786835658</v>
      </c>
      <c r="O85" s="6">
        <f>séries!O44/séries!O2</f>
        <v>0.24637638157406722</v>
      </c>
      <c r="P85" s="6">
        <f>séries!P44/séries!P2</f>
        <v>0.25484584363210616</v>
      </c>
      <c r="Q85" s="6">
        <f>séries!Q44/séries!Q2</f>
        <v>0.2602141007241044</v>
      </c>
      <c r="R85" s="6">
        <f>séries!R44/séries!R2</f>
        <v>0.25834450941473097</v>
      </c>
      <c r="S85" s="6">
        <f>séries!S44/séries!S2</f>
        <v>0.2528720717527391</v>
      </c>
      <c r="T85" s="6">
        <f>séries!T44/séries!T2</f>
        <v>0.24778254400037197</v>
      </c>
      <c r="U85" s="6">
        <f>séries!U44/séries!U2</f>
        <v>0.2503881049199349</v>
      </c>
      <c r="V85" s="6">
        <f>séries!V44/séries!V2</f>
        <v>0.25369976758506985</v>
      </c>
      <c r="W85" s="6">
        <f>séries!W44/séries!W2</f>
        <v>0.24434439479802383</v>
      </c>
      <c r="X85" s="6">
        <f>séries!X44/séries!X2</f>
        <v>0.24938257978172987</v>
      </c>
      <c r="Y85" s="6">
        <f>séries!Y44/séries!Y2</f>
        <v>0.2424515136549868</v>
      </c>
      <c r="Z85" s="6">
        <f>séries!Z44/séries!Z2</f>
        <v>0.24102634879661242</v>
      </c>
      <c r="AA85" s="6">
        <f>séries!AA44/séries!AA2</f>
        <v>0.2437079403213257</v>
      </c>
      <c r="AB85" s="6">
        <f>séries!AB44/séries!AB2</f>
        <v>0.23804516438696033</v>
      </c>
      <c r="AC85" s="6">
        <f>séries!AC44/séries!AC2</f>
        <v>0.2390213685379004</v>
      </c>
      <c r="AD85" s="6">
        <f>séries!AD44/séries!AD2</f>
        <v>0.21859499032358864</v>
      </c>
      <c r="AE85" s="6">
        <f>séries!AE44/séries!AE2</f>
        <v>0.2187660017018058</v>
      </c>
      <c r="AF85" s="6">
        <f>séries!AF44/séries!AF2</f>
        <v>0.21249530363251665</v>
      </c>
      <c r="AG85" s="6">
        <f>séries!AG44/séries!AG2</f>
        <v>0.21028436950272955</v>
      </c>
      <c r="AH85" s="6">
        <f>séries!AH44/séries!AH2</f>
        <v>0.20814566662075168</v>
      </c>
      <c r="AI85" s="6">
        <f>séries!AI44/séries!AI2</f>
        <v>0.22092575542743495</v>
      </c>
      <c r="AJ85" s="6">
        <f>séries!AJ44/séries!AJ2</f>
        <v>0.21643265553731847</v>
      </c>
      <c r="AK85" s="6">
        <f>séries!AK44/séries!AK2</f>
        <v>0.21678960644428383</v>
      </c>
      <c r="AL85" s="6">
        <f>séries!AL44/séries!AL2</f>
        <v>0.20627979624883544</v>
      </c>
      <c r="AM85" s="6">
        <f>séries!AM44/séries!AM2</f>
        <v>0.20022707695032266</v>
      </c>
      <c r="AN85" s="6">
        <f>séries!AN44/séries!AN2</f>
        <v>0.20385111694406738</v>
      </c>
      <c r="AO85" s="6">
        <f>séries!AO44/séries!AO2</f>
        <v>0.20332983060757812</v>
      </c>
      <c r="AP85" s="6">
        <f>séries!AP44/séries!AP2</f>
        <v>0.2089897572561185</v>
      </c>
      <c r="AQ85" s="6">
        <f>séries!AQ44/séries!AQ2</f>
        <v>0.2145439446390778</v>
      </c>
      <c r="AR85" s="6">
        <f>séries!AR44/séries!AR2</f>
        <v>0.22218371978340667</v>
      </c>
      <c r="AS85" s="6">
        <f>séries!AS44/séries!AS2</f>
        <v>0.22794230355674716</v>
      </c>
      <c r="AT85" s="6">
        <f>séries!AT44/séries!AT2</f>
        <v>0.2298660121581627</v>
      </c>
      <c r="AU85" s="6">
        <f>séries!AU44/séries!AU2</f>
        <v>0.21834140150884773</v>
      </c>
      <c r="AV85" s="6">
        <f>séries!AV44/séries!AV2</f>
        <v>0.20331904218920113</v>
      </c>
      <c r="AW85" s="6">
        <f>séries!AW44/séries!AW2</f>
        <v>0.20115269990507054</v>
      </c>
      <c r="AX85" s="6">
        <f>séries!AX44/séries!AX2</f>
        <v>0.19807056275776067</v>
      </c>
      <c r="AY85" s="6">
        <f>séries!AY44/séries!AY2</f>
        <v>0.20065779596738922</v>
      </c>
      <c r="AZ85" s="6">
        <f>séries!AZ44/séries!AZ2</f>
        <v>0.19402242010071968</v>
      </c>
      <c r="BA85" s="6">
        <f>séries!BA44/séries!BA2</f>
        <v>0.19876741098021475</v>
      </c>
      <c r="BB85" s="6">
        <f>séries!BB44/séries!BB2</f>
        <v>0.20974100306374163</v>
      </c>
      <c r="BC85" s="6">
        <f>séries!BC44/séries!BC2</f>
        <v>0.21944634114655429</v>
      </c>
      <c r="BD85" s="6">
        <f>séries!BD44/séries!BD2</f>
        <v>0.221211086490052</v>
      </c>
      <c r="BE85" s="6">
        <f>séries!BE44/séries!BE2</f>
        <v>0.21068117895346505</v>
      </c>
      <c r="BF85" s="6">
        <f>séries!BF44/séries!BF2</f>
        <v>0.2044169563259641</v>
      </c>
      <c r="BG85" s="6">
        <f>séries!BG44/séries!BG2</f>
        <v>0.20595659824128132</v>
      </c>
      <c r="BH85" s="6">
        <f>séries!BH44/séries!BH2</f>
        <v>0.2092715037640825</v>
      </c>
      <c r="BI85" s="6">
        <f>séries!BI44/séries!BI2</f>
        <v>0.21545340829184725</v>
      </c>
      <c r="BJ85" s="6">
        <f>séries!BJ44/séries!BJ2</f>
        <v>0.22678215621225095</v>
      </c>
      <c r="BK85" s="6">
        <f>séries!BK44/séries!BK2</f>
        <v>0.23388115542909585</v>
      </c>
      <c r="BL85" s="6">
        <f>séries!BL44/séries!BL2</f>
        <v>0.2157959062631292</v>
      </c>
      <c r="BM85" s="6">
        <f>séries!BM44/séries!BM2</f>
        <v>0.2212248805155347</v>
      </c>
      <c r="BN85" s="6">
        <f>séries!BN44/séries!BN2</f>
        <v>0.22748824403301732</v>
      </c>
      <c r="BO85" s="6">
        <f>séries!BO44/séries!BO2</f>
        <v>0.22695065932790315</v>
      </c>
      <c r="BP85" s="6">
        <f>séries!BP44/séries!BP2</f>
        <v>0.2261680591346494</v>
      </c>
      <c r="BQ85" s="6">
        <f>séries!BQ44/séries!BQ2</f>
        <v>0.2279875159088961</v>
      </c>
      <c r="BR85" s="6">
        <f>séries!BR44/séries!BR2</f>
        <v>0.22830675154869814</v>
      </c>
      <c r="BS85" s="6">
        <f>séries!BS44/séries!BS2</f>
        <v>0.2320282616979447</v>
      </c>
      <c r="BT85" s="6">
        <f>séries!BT44/séries!BT2</f>
        <v>0.2378602992944712</v>
      </c>
      <c r="BU85" s="6">
        <f>séries!BU44/séries!BU2</f>
        <v>0.2425380687174327</v>
      </c>
      <c r="BV85" s="6">
        <f>séries!BV44/séries!BV2</f>
        <v>0.24491855246101982</v>
      </c>
    </row>
    <row r="86" spans="1:74" ht="12.75">
      <c r="A86" t="s">
        <v>183</v>
      </c>
      <c r="C86" t="s">
        <v>101</v>
      </c>
      <c r="D86" s="6">
        <f>séries!D35/séries!D44</f>
        <v>0.6728107441414279</v>
      </c>
      <c r="E86" s="6">
        <f>séries!E35/séries!E44</f>
        <v>0.8281503684276258</v>
      </c>
      <c r="F86" s="6">
        <f>séries!F35/séries!F44</f>
        <v>0.8289037366988369</v>
      </c>
      <c r="G86" s="6">
        <f>séries!G35/séries!G44</f>
        <v>0.7223113249576762</v>
      </c>
      <c r="H86" s="6">
        <f>séries!H35/séries!H44</f>
        <v>0.7043222428936097</v>
      </c>
      <c r="I86" s="6">
        <f>séries!I35/séries!I44</f>
        <v>0.7354419410745234</v>
      </c>
      <c r="J86" s="6">
        <f>séries!J35/séries!J44</f>
        <v>0.7905940789214334</v>
      </c>
      <c r="K86" s="6">
        <f>séries!K35/séries!K44</f>
        <v>0.7434609030837004</v>
      </c>
      <c r="L86" s="6">
        <f>séries!L35/séries!L44</f>
        <v>0.7029462242562929</v>
      </c>
      <c r="M86" s="6">
        <f>séries!M35/séries!M44</f>
        <v>0.6843615143193409</v>
      </c>
      <c r="N86" s="6">
        <f>séries!N35/séries!N44</f>
        <v>0.7050525945160865</v>
      </c>
      <c r="O86" s="6">
        <f>séries!O35/séries!O44</f>
        <v>0.7818991991328957</v>
      </c>
      <c r="P86" s="6">
        <f>séries!P35/séries!P44</f>
        <v>0.7178363345126824</v>
      </c>
      <c r="Q86" s="6">
        <f>séries!Q35/séries!Q44</f>
        <v>0.6670885284834849</v>
      </c>
      <c r="R86" s="6">
        <f>séries!R35/séries!R44</f>
        <v>0.6412503287788807</v>
      </c>
      <c r="S86" s="6">
        <f>séries!S35/séries!S44</f>
        <v>0.6676011564310834</v>
      </c>
      <c r="T86" s="6">
        <f>séries!T35/séries!T44</f>
        <v>0.6987414818376946</v>
      </c>
      <c r="U86" s="6">
        <f>séries!U35/séries!U44</f>
        <v>0.7132421560740144</v>
      </c>
      <c r="V86" s="6">
        <f>séries!V35/séries!V44</f>
        <v>0.7198645421446188</v>
      </c>
      <c r="W86" s="6">
        <f>séries!W35/séries!W44</f>
        <v>0.6918073610169019</v>
      </c>
      <c r="X86" s="6">
        <f>séries!X35/séries!X44</f>
        <v>0.7065323058684054</v>
      </c>
      <c r="Y86" s="6">
        <f>séries!Y35/séries!Y44</f>
        <v>0.6848451727833412</v>
      </c>
      <c r="Z86" s="6">
        <f>séries!Z35/séries!Z44</f>
        <v>0.7307639063679838</v>
      </c>
      <c r="AA86" s="6">
        <f>séries!AA35/séries!AA44</f>
        <v>0.7017385654594541</v>
      </c>
      <c r="AB86" s="6">
        <f>séries!AB35/séries!AB44</f>
        <v>0.7156772499914769</v>
      </c>
      <c r="AC86" s="6">
        <f>séries!AC35/séries!AC44</f>
        <v>0.5978321716017797</v>
      </c>
      <c r="AD86" s="6">
        <f>séries!AD35/séries!AD44</f>
        <v>0.6243903610984312</v>
      </c>
      <c r="AE86" s="6">
        <f>séries!AE35/séries!AE44</f>
        <v>0.597384143052732</v>
      </c>
      <c r="AF86" s="6">
        <f>séries!AF35/séries!AF44</f>
        <v>0.6603729104822524</v>
      </c>
      <c r="AG86" s="6">
        <f>séries!AG35/séries!AG44</f>
        <v>0.6632065464464313</v>
      </c>
      <c r="AH86" s="6">
        <f>séries!AH35/séries!AH44</f>
        <v>0.6567400859055039</v>
      </c>
      <c r="AI86" s="6">
        <f>séries!AI35/séries!AI44</f>
        <v>0.5869336361677083</v>
      </c>
      <c r="AJ86" s="6">
        <f>séries!AJ35/séries!AJ44</f>
        <v>0.5164966142320134</v>
      </c>
      <c r="AK86" s="6">
        <f>séries!AK35/séries!AK44</f>
        <v>0.5168377776171103</v>
      </c>
      <c r="AL86" s="6">
        <f>séries!AL35/séries!AL44</f>
        <v>0.5473513538917043</v>
      </c>
      <c r="AM86" s="6">
        <f>séries!AM35/séries!AM44</f>
        <v>0.6515226166449009</v>
      </c>
      <c r="AN86" s="6">
        <f>séries!AN35/séries!AN44</f>
        <v>0.7059032837669543</v>
      </c>
      <c r="AO86" s="6">
        <f>séries!AO35/séries!AO44</f>
        <v>0.9097901820766798</v>
      </c>
      <c r="AP86" s="6">
        <f>séries!AP35/séries!AP44</f>
        <v>0.8667630849765946</v>
      </c>
      <c r="AQ86" s="6">
        <f>séries!AQ35/séries!AQ44</f>
        <v>0.9560539239948848</v>
      </c>
      <c r="AR86" s="6">
        <f>séries!AR35/séries!AR44</f>
        <v>0.8907234803671759</v>
      </c>
      <c r="AS86" s="6">
        <f>séries!AS35/séries!AS44</f>
        <v>0.8293346044670326</v>
      </c>
      <c r="AT86" s="6">
        <f>séries!AT35/séries!AT44</f>
        <v>0.8320060013914897</v>
      </c>
      <c r="AU86" s="6">
        <f>séries!AU35/séries!AU44</f>
        <v>0.9138948910632076</v>
      </c>
      <c r="AV86" s="6">
        <f>séries!AV35/séries!AV44</f>
        <v>0.9425753592078115</v>
      </c>
      <c r="AW86" s="6">
        <f>séries!AW35/séries!AW44</f>
        <v>0.9798051457893686</v>
      </c>
      <c r="AX86" s="6">
        <f>séries!AX35/séries!AX44</f>
        <v>0.9828116294044835</v>
      </c>
      <c r="AY86" s="6">
        <f>séries!AY35/séries!AY44</f>
        <v>0.9958296703341388</v>
      </c>
      <c r="AZ86" s="6">
        <f>séries!AZ35/séries!AZ44</f>
        <v>1.0716239235088842</v>
      </c>
      <c r="BA86" s="6">
        <f>séries!BA35/séries!BA44</f>
        <v>1.1282598528658496</v>
      </c>
      <c r="BB86" s="6">
        <f>séries!BB35/séries!BB44</f>
        <v>1.1042485020849564</v>
      </c>
      <c r="BC86" s="6">
        <f>séries!BC35/séries!BC44</f>
        <v>0.9869014148182632</v>
      </c>
      <c r="BD86" s="6">
        <f>séries!BD35/séries!BD44</f>
        <v>0.985087735030892</v>
      </c>
      <c r="BE86" s="6">
        <f>séries!BE35/séries!BE44</f>
        <v>0.9873995936377775</v>
      </c>
      <c r="BF86" s="6">
        <f>séries!BF35/séries!BF44</f>
        <v>1.0813033399380965</v>
      </c>
      <c r="BG86" s="6">
        <f>séries!BG35/séries!BG44</f>
        <v>1.0460337709471696</v>
      </c>
      <c r="BH86" s="6">
        <f>séries!BH35/séries!BH44</f>
        <v>0.9959120040837507</v>
      </c>
      <c r="BI86" s="6">
        <f>séries!BI35/séries!BI44</f>
        <v>0.9319565997979734</v>
      </c>
      <c r="BJ86" s="6">
        <f>séries!BJ35/séries!BJ44</f>
        <v>0.9180427134854804</v>
      </c>
      <c r="BK86" s="6">
        <f>séries!BK35/séries!BK44</f>
        <v>0.7953760730447158</v>
      </c>
      <c r="BL86" s="6">
        <f>séries!BL35/séries!BL44</f>
        <v>0.9005312310148491</v>
      </c>
      <c r="BM86" s="6">
        <f>séries!BM35/séries!BM44</f>
        <v>0.9369044632778484</v>
      </c>
      <c r="BN86" s="6">
        <f>séries!BN35/séries!BN44</f>
        <v>0.8943653453619939</v>
      </c>
      <c r="BO86" s="6">
        <f>séries!BO35/séries!BO44</f>
        <v>0.8358943487719416</v>
      </c>
      <c r="BP86" s="6">
        <f>séries!BP35/séries!BP44</f>
        <v>0.9178685530218571</v>
      </c>
      <c r="BQ86" s="6">
        <f>séries!BQ35/séries!BQ44</f>
        <v>0.9167820134725714</v>
      </c>
      <c r="BR86" s="6">
        <f>séries!BR35/séries!BR44</f>
        <v>0.9745449895754433</v>
      </c>
      <c r="BS86" s="6">
        <f>séries!BS35/séries!BS44</f>
        <v>0.9853367955709489</v>
      </c>
      <c r="BT86" s="6">
        <f>séries!BT35/séries!BT44</f>
        <v>0.9618177907501752</v>
      </c>
      <c r="BU86" s="6">
        <f>séries!BU35/séries!BU44</f>
        <v>0.9140036580409159</v>
      </c>
      <c r="BV86" s="6">
        <f>séries!BV35/séries!BV44</f>
        <v>0.9456522299354132</v>
      </c>
    </row>
    <row r="87" spans="1:74" ht="12.75">
      <c r="A87" t="s">
        <v>184</v>
      </c>
      <c r="C87" t="s">
        <v>101</v>
      </c>
      <c r="D87" s="6">
        <f>séries!D11/séries!D2</f>
        <v>0.3015955015994755</v>
      </c>
      <c r="E87" s="6">
        <f>séries!E11/séries!E2</f>
        <v>0.33721539527729416</v>
      </c>
      <c r="F87" s="6">
        <f>séries!F11/séries!F2</f>
        <v>0.3314062037263562</v>
      </c>
      <c r="G87" s="6">
        <f>séries!G11/séries!G2</f>
        <v>0.30255107675317505</v>
      </c>
      <c r="H87" s="6">
        <f>séries!H11/séries!H2</f>
        <v>0.305759869620226</v>
      </c>
      <c r="I87" s="6">
        <f>séries!I11/séries!I2</f>
        <v>0.29589453105418817</v>
      </c>
      <c r="J87" s="6">
        <f>séries!J11/séries!J2</f>
        <v>0.3000933233063632</v>
      </c>
      <c r="K87" s="6">
        <f>séries!K11/séries!K2</f>
        <v>0.29642725124957814</v>
      </c>
      <c r="L87" s="6">
        <f>séries!L11/séries!L2</f>
        <v>0.29592635835516573</v>
      </c>
      <c r="M87" s="6">
        <f>séries!M11/séries!M2</f>
        <v>0.29869633556260977</v>
      </c>
      <c r="N87" s="6">
        <f>séries!N11/séries!N2</f>
        <v>0.30474771320619937</v>
      </c>
      <c r="O87" s="6">
        <f>séries!O11/séries!O2</f>
        <v>0.3157134732833865</v>
      </c>
      <c r="P87" s="6">
        <f>séries!P11/séries!P2</f>
        <v>0.3053475863863307</v>
      </c>
      <c r="Q87" s="6">
        <f>séries!Q11/séries!Q2</f>
        <v>0.2893409064112311</v>
      </c>
      <c r="R87" s="6">
        <f>séries!R11/séries!R2</f>
        <v>0.2804034118341291</v>
      </c>
      <c r="S87" s="6">
        <f>séries!S11/séries!S2</f>
        <v>0.2831182312468747</v>
      </c>
      <c r="T87" s="6">
        <f>séries!T11/séries!T2</f>
        <v>0.2861564483504219</v>
      </c>
      <c r="U87" s="6">
        <f>séries!U11/séries!U2</f>
        <v>0.2894725533274961</v>
      </c>
      <c r="V87" s="6">
        <f>séries!V11/séries!V2</f>
        <v>0.29199360362328913</v>
      </c>
      <c r="W87" s="6">
        <f>séries!W11/séries!W2</f>
        <v>0.2831662307468759</v>
      </c>
      <c r="X87" s="6">
        <f>séries!X11/séries!X2</f>
        <v>0.30160460271250983</v>
      </c>
      <c r="Y87" s="6">
        <f>séries!Y11/séries!Y2</f>
        <v>0.3044070048163705</v>
      </c>
      <c r="Z87" s="6">
        <f>séries!Z11/séries!Z2</f>
        <v>0.308251952310392</v>
      </c>
      <c r="AA87" s="6">
        <f>séries!AA11/séries!AA2</f>
        <v>0.3009459588582973</v>
      </c>
      <c r="AB87" s="6">
        <f>séries!AB11/séries!AB2</f>
        <v>0.30190785797263425</v>
      </c>
      <c r="AC87" s="6">
        <f>séries!AC11/séries!AC2</f>
        <v>0.2938501030764351</v>
      </c>
      <c r="AD87" s="6">
        <f>séries!AD11/séries!AD2</f>
        <v>0.2646356268747774</v>
      </c>
      <c r="AE87" s="6">
        <f>séries!AE11/séries!AE2</f>
        <v>0.2605305852321074</v>
      </c>
      <c r="AF87" s="6">
        <f>séries!AF11/séries!AF2</f>
        <v>0.27028600054049423</v>
      </c>
      <c r="AG87" s="6">
        <f>séries!AG11/séries!AG2</f>
        <v>0.2603578090524498</v>
      </c>
      <c r="AH87" s="6">
        <f>séries!AH11/séries!AH2</f>
        <v>0.25855721224942757</v>
      </c>
      <c r="AI87" s="6">
        <f>séries!AI11/séries!AI2</f>
        <v>0.2515613075014639</v>
      </c>
      <c r="AJ87" s="6">
        <f>séries!AJ11/séries!AJ2</f>
        <v>0.2475642148650219</v>
      </c>
      <c r="AK87" s="6">
        <f>séries!AK11/séries!AK2</f>
        <v>0.24768301236712303</v>
      </c>
      <c r="AL87" s="6">
        <f>séries!AL11/séries!AL2</f>
        <v>0.2545664826555254</v>
      </c>
      <c r="AM87" s="6">
        <f>séries!AM11/séries!AM2</f>
        <v>0.2707620746430045</v>
      </c>
      <c r="AN87" s="6">
        <f>séries!AN11/séries!AN2</f>
        <v>0.28219736033042797</v>
      </c>
      <c r="AO87" s="6">
        <f>séries!AO11/séries!AO2</f>
        <v>0.31607730976560444</v>
      </c>
      <c r="AP87" s="6">
        <f>séries!AP11/séries!AP2</f>
        <v>0.31783800995403183</v>
      </c>
      <c r="AQ87" s="6">
        <f>séries!AQ11/séries!AQ2</f>
        <v>0.3352207688410172</v>
      </c>
      <c r="AR87" s="6">
        <f>séries!AR11/séries!AR2</f>
        <v>0.3366926320142036</v>
      </c>
      <c r="AS87" s="6">
        <f>séries!AS11/séries!AS2</f>
        <v>0.3296643161907904</v>
      </c>
      <c r="AT87" s="6">
        <f>séries!AT11/séries!AT2</f>
        <v>0.3266751018771063</v>
      </c>
      <c r="AU87" s="6">
        <f>séries!AU11/séries!AU2</f>
        <v>0.32570072204964734</v>
      </c>
      <c r="AV87" s="6">
        <f>séries!AV11/séries!AV2</f>
        <v>0.31730293231122797</v>
      </c>
      <c r="AW87" s="6">
        <f>séries!AW11/séries!AW2</f>
        <v>0.31871888682300725</v>
      </c>
      <c r="AX87" s="6">
        <f>séries!AX11/séries!AX2</f>
        <v>0.32514865304014484</v>
      </c>
      <c r="AY87" s="6">
        <f>séries!AY11/séries!AY2</f>
        <v>0.3159161820092558</v>
      </c>
      <c r="AZ87" s="6">
        <f>séries!AZ11/séries!AZ2</f>
        <v>0.32258065019728355</v>
      </c>
      <c r="BA87" s="6">
        <f>séries!BA11/séries!BA2</f>
        <v>0.3341963846868809</v>
      </c>
      <c r="BB87" s="6">
        <f>séries!BB11/séries!BB2</f>
        <v>0.3255961687914355</v>
      </c>
      <c r="BC87" s="6">
        <f>séries!BC11/séries!BC2</f>
        <v>0.32550272810041975</v>
      </c>
      <c r="BD87" s="6">
        <f>séries!BD11/séries!BD2</f>
        <v>0.32675842696773016</v>
      </c>
      <c r="BE87" s="6">
        <f>séries!BE11/séries!BE2</f>
        <v>0.3208142173401645</v>
      </c>
      <c r="BF87" s="6">
        <f>séries!BF11/séries!BF2</f>
        <v>0.32327397513795464</v>
      </c>
      <c r="BG87" s="6">
        <f>séries!BG11/séries!BG2</f>
        <v>0.3237110627994964</v>
      </c>
      <c r="BH87" s="6">
        <f>séries!BH11/séries!BH2</f>
        <v>0.32261106827806757</v>
      </c>
      <c r="BI87" s="6">
        <f>séries!BI11/séries!BI2</f>
        <v>0.32546742183441063</v>
      </c>
      <c r="BJ87" s="6">
        <f>séries!BJ11/séries!BJ2</f>
        <v>0.3334790262915349</v>
      </c>
      <c r="BK87" s="6">
        <f>séries!BK11/séries!BK2</f>
        <v>0.32990535120343034</v>
      </c>
      <c r="BL87" s="6">
        <f>séries!BL11/séries!BL2</f>
        <v>0.308143407420175</v>
      </c>
      <c r="BM87" s="6">
        <f>séries!BM11/séries!BM2</f>
        <v>0.31385841425311184</v>
      </c>
      <c r="BN87" s="6">
        <f>séries!BN11/séries!BN2</f>
        <v>0.31107171940040057</v>
      </c>
      <c r="BO87" s="6">
        <f>séries!BO11/séries!BO2</f>
        <v>0.3025611802323741</v>
      </c>
      <c r="BP87" s="6">
        <f>séries!BP11/séries!BP2</f>
        <v>0.29744606102671656</v>
      </c>
      <c r="BQ87" s="6">
        <f>séries!BQ11/séries!BQ2</f>
        <v>0.3032973840818901</v>
      </c>
      <c r="BR87" s="6">
        <f>séries!BR11/séries!BR2</f>
        <v>0.3201927269601592</v>
      </c>
      <c r="BS87" s="6">
        <f>séries!BS11/séries!BS2</f>
        <v>0.31733205004623793</v>
      </c>
      <c r="BT87" s="6">
        <f>séries!BT11/séries!BT2</f>
        <v>0.31650500812623045</v>
      </c>
      <c r="BU87" s="6">
        <f>séries!BU11/séries!BU2</f>
        <v>0.3140725378426421</v>
      </c>
      <c r="BV87" s="6">
        <f>séries!BV11/séries!BV2</f>
        <v>0.3318003981055666</v>
      </c>
    </row>
    <row r="88" spans="1:74" ht="12.75">
      <c r="A88" t="s">
        <v>185</v>
      </c>
      <c r="C88" t="s">
        <v>101</v>
      </c>
      <c r="D88" s="6">
        <f>séries!D35/séries!D2</f>
        <v>0.19509626656599577</v>
      </c>
      <c r="E88" s="6">
        <f>séries!E35/séries!E2</f>
        <v>0.2241679484795727</v>
      </c>
      <c r="F88" s="6">
        <f>séries!F35/séries!F2</f>
        <v>0.21564966586405365</v>
      </c>
      <c r="G88" s="6">
        <f>séries!G35/séries!G2</f>
        <v>0.17905024848150192</v>
      </c>
      <c r="H88" s="6">
        <f>séries!H35/séries!H2</f>
        <v>0.17454377801127957</v>
      </c>
      <c r="I88" s="6">
        <f>séries!I35/séries!I2</f>
        <v>0.170173943556068</v>
      </c>
      <c r="J88" s="6">
        <f>séries!J35/séries!J2</f>
        <v>0.18170863195281284</v>
      </c>
      <c r="K88" s="6">
        <f>séries!K35/séries!K2</f>
        <v>0.1735909098214429</v>
      </c>
      <c r="L88" s="6">
        <f>séries!L35/séries!L2</f>
        <v>0.17495586057637544</v>
      </c>
      <c r="M88" s="6">
        <f>séries!M35/séries!M2</f>
        <v>0.17204055844916324</v>
      </c>
      <c r="N88" s="6">
        <f>séries!N35/séries!N2</f>
        <v>0.1788080209397202</v>
      </c>
      <c r="O88" s="6">
        <f>séries!O35/séries!O2</f>
        <v>0.1926414954380239</v>
      </c>
      <c r="P88" s="6">
        <f>séries!P35/séries!P2</f>
        <v>0.18293760625866332</v>
      </c>
      <c r="Q88" s="6">
        <f>séries!Q35/séries!Q2</f>
        <v>0.17358584154269613</v>
      </c>
      <c r="R88" s="6">
        <f>séries!R35/séries!R2</f>
        <v>0.16566350160041485</v>
      </c>
      <c r="S88" s="6">
        <f>séries!S35/séries!S2</f>
        <v>0.16881768753125256</v>
      </c>
      <c r="T88" s="6">
        <f>séries!T35/séries!T2</f>
        <v>0.17313594196833365</v>
      </c>
      <c r="U88" s="6">
        <f>séries!U35/séries!U2</f>
        <v>0.17858735180838092</v>
      </c>
      <c r="V88" s="6">
        <f>séries!V35/séries!V2</f>
        <v>0.1826294670348225</v>
      </c>
      <c r="W88" s="6">
        <f>séries!W35/séries!W2</f>
        <v>0.16903925094449287</v>
      </c>
      <c r="X88" s="6">
        <f>séries!X35/séries!X2</f>
        <v>0.1761968491365972</v>
      </c>
      <c r="Y88" s="6">
        <f>séries!Y35/séries!Y2</f>
        <v>0.16604174876063205</v>
      </c>
      <c r="Z88" s="6">
        <f>séries!Z35/séries!Z2</f>
        <v>0.17613335618422468</v>
      </c>
      <c r="AA88" s="6">
        <f>séries!AA35/séries!AA2</f>
        <v>0.17101926043216534</v>
      </c>
      <c r="AB88" s="6">
        <f>séries!AB35/séries!AB2</f>
        <v>0.17036350862222882</v>
      </c>
      <c r="AC88" s="6">
        <f>séries!AC35/séries!AC2</f>
        <v>0.1428946638122423</v>
      </c>
      <c r="AD88" s="6">
        <f>séries!AD35/séries!AD2</f>
        <v>0.13648860494245357</v>
      </c>
      <c r="AE88" s="6">
        <f>séries!AE35/séries!AE2</f>
        <v>0.13068734045570576</v>
      </c>
      <c r="AF88" s="6">
        <f>séries!AF35/séries!AF2</f>
        <v>0.14032614212361497</v>
      </c>
      <c r="AG88" s="6">
        <f>séries!AG35/séries!AG2</f>
        <v>0.1394619704695705</v>
      </c>
      <c r="AH88" s="6">
        <f>séries!AH35/séries!AH2</f>
        <v>0.13669760297737082</v>
      </c>
      <c r="AI88" s="6">
        <f>séries!AI35/séries!AI2</f>
        <v>0.12966875695612223</v>
      </c>
      <c r="AJ88" s="6">
        <f>séries!AJ35/séries!AJ2</f>
        <v>0.11178673379426864</v>
      </c>
      <c r="AK88" s="6">
        <f>séries!AK35/séries!AK2</f>
        <v>0.11204505840515161</v>
      </c>
      <c r="AL88" s="6">
        <f>séries!AL35/séries!AL2</f>
        <v>0.11290752575730499</v>
      </c>
      <c r="AM88" s="6">
        <f>séries!AM35/séries!AM2</f>
        <v>0.13045246909783415</v>
      </c>
      <c r="AN88" s="6">
        <f>séries!AN35/séries!AN2</f>
        <v>0.1438991728503786</v>
      </c>
      <c r="AO88" s="6">
        <f>séries!AO35/séries!AO2</f>
        <v>0.184987483610089</v>
      </c>
      <c r="AP88" s="6">
        <f>séries!AP35/séries!AP2</f>
        <v>0.18114460672782293</v>
      </c>
      <c r="AQ88" s="6">
        <f>séries!AQ35/séries!AQ2</f>
        <v>0.20511558014153164</v>
      </c>
      <c r="AR88" s="6">
        <f>séries!AR35/séries!AR2</f>
        <v>0.19790425616640134</v>
      </c>
      <c r="AS88" s="6">
        <f>séries!AS35/séries!AS2</f>
        <v>0.1890404401615392</v>
      </c>
      <c r="AT88" s="6">
        <f>séries!AT35/séries!AT2</f>
        <v>0.19124990163152053</v>
      </c>
      <c r="AU88" s="6">
        <f>séries!AU35/séries!AU2</f>
        <v>0.19954109134651649</v>
      </c>
      <c r="AV88" s="6">
        <f>séries!AV35/séries!AV2</f>
        <v>0.19164351922527445</v>
      </c>
      <c r="AW88" s="6">
        <f>séries!AW35/séries!AW2</f>
        <v>0.19709045045641274</v>
      </c>
      <c r="AX88" s="6">
        <f>séries!AX35/séries!AX2</f>
        <v>0.19466605252101776</v>
      </c>
      <c r="AY88" s="6">
        <f>séries!AY35/séries!AY2</f>
        <v>0.1998209868081801</v>
      </c>
      <c r="AZ88" s="6">
        <f>séries!AZ35/séries!AZ2</f>
        <v>0.20791906707702223</v>
      </c>
      <c r="BA88" s="6">
        <f>séries!BA35/séries!BA2</f>
        <v>0.22426128986706295</v>
      </c>
      <c r="BB88" s="6">
        <f>séries!BB35/séries!BB2</f>
        <v>0.23160618845893297</v>
      </c>
      <c r="BC88" s="6">
        <f>séries!BC35/séries!BC2</f>
        <v>0.21657190455422567</v>
      </c>
      <c r="BD88" s="6">
        <f>séries!BD35/séries!BD2</f>
        <v>0.21791232815420808</v>
      </c>
      <c r="BE88" s="6">
        <f>séries!BE35/séries!BE2</f>
        <v>0.20802651048577928</v>
      </c>
      <c r="BF88" s="6">
        <f>séries!BF35/séries!BF2</f>
        <v>0.221036737615245</v>
      </c>
      <c r="BG88" s="6">
        <f>séries!BG35/séries!BG2</f>
        <v>0.21543755710977872</v>
      </c>
      <c r="BH88" s="6">
        <f>séries!BH35/séries!BH2</f>
        <v>0.20841600271130759</v>
      </c>
      <c r="BI88" s="6">
        <f>séries!BI35/séries!BI2</f>
        <v>0.20079322580655445</v>
      </c>
      <c r="BJ88" s="6">
        <f>séries!BJ35/séries!BJ2</f>
        <v>0.20819570605918294</v>
      </c>
      <c r="BK88" s="6">
        <f>séries!BK35/séries!BK2</f>
        <v>0.18602347496435506</v>
      </c>
      <c r="BL88" s="6">
        <f>séries!BL35/séries!BL2</f>
        <v>0.1943309531151007</v>
      </c>
      <c r="BM88" s="6">
        <f>séries!BM35/séries!BM2</f>
        <v>0.2072665779431132</v>
      </c>
      <c r="BN88" s="6">
        <f>séries!BN35/séries!BN2</f>
        <v>0.20345760194038306</v>
      </c>
      <c r="BO88" s="6">
        <f>séries!BO35/séries!BO2</f>
        <v>0.18970677358226035</v>
      </c>
      <c r="BP88" s="6">
        <f>séries!BP35/séries!BP2</f>
        <v>0.20759254917768247</v>
      </c>
      <c r="BQ88" s="6">
        <f>séries!BQ35/séries!BQ2</f>
        <v>0.20901485388156765</v>
      </c>
      <c r="BR88" s="6">
        <f>séries!BR35/séries!BR2</f>
        <v>0.22249520080802937</v>
      </c>
      <c r="BS88" s="6">
        <f>séries!BS35/séries!BS2</f>
        <v>0.22862598386335034</v>
      </c>
      <c r="BT88" s="6">
        <f>séries!BT35/séries!BT2</f>
        <v>0.22877826757458372</v>
      </c>
      <c r="BU88" s="6">
        <f>séries!BU35/séries!BU2</f>
        <v>0.2216806820219125</v>
      </c>
      <c r="BV88" s="6">
        <f>séries!BV35/séries!BV2</f>
        <v>0.23160777528731685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BV29"/>
  <sheetViews>
    <sheetView zoomScalePageLayoutView="0" workbookViewId="0" topLeftCell="A1">
      <pane xSplit="3" ySplit="6" topLeftCell="BE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E7" sqref="BE7"/>
    </sheetView>
  </sheetViews>
  <sheetFormatPr defaultColWidth="11.421875" defaultRowHeight="12.75"/>
  <cols>
    <col min="2" max="2" width="43.140625" style="0" customWidth="1"/>
    <col min="3" max="3" width="21.7109375" style="0" customWidth="1"/>
  </cols>
  <sheetData>
    <row r="1" ht="12.75">
      <c r="A1" t="s">
        <v>175</v>
      </c>
    </row>
    <row r="2" ht="12.75">
      <c r="A2" t="s">
        <v>0</v>
      </c>
    </row>
    <row r="3" ht="12.75">
      <c r="A3" t="s">
        <v>165</v>
      </c>
    </row>
    <row r="5" spans="1:3" ht="12.75">
      <c r="A5" t="s">
        <v>2</v>
      </c>
      <c r="B5" t="s">
        <v>2</v>
      </c>
      <c r="C5" t="s">
        <v>2</v>
      </c>
    </row>
    <row r="6" spans="1:74" ht="12.75">
      <c r="A6" t="s">
        <v>2</v>
      </c>
      <c r="B6" t="s">
        <v>2</v>
      </c>
      <c r="C6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  <c r="M6" s="1" t="s">
        <v>12</v>
      </c>
      <c r="N6" s="1" t="s">
        <v>13</v>
      </c>
      <c r="O6" s="1" t="s">
        <v>14</v>
      </c>
      <c r="P6" s="1" t="s">
        <v>15</v>
      </c>
      <c r="Q6" s="1" t="s">
        <v>16</v>
      </c>
      <c r="R6" s="1" t="s">
        <v>17</v>
      </c>
      <c r="S6" s="1" t="s">
        <v>18</v>
      </c>
      <c r="T6" s="1" t="s">
        <v>19</v>
      </c>
      <c r="U6" s="1" t="s">
        <v>20</v>
      </c>
      <c r="V6" s="1" t="s">
        <v>21</v>
      </c>
      <c r="W6" s="1" t="s">
        <v>22</v>
      </c>
      <c r="X6" s="1" t="s">
        <v>23</v>
      </c>
      <c r="Y6" s="1" t="s">
        <v>24</v>
      </c>
      <c r="Z6" s="1" t="s">
        <v>25</v>
      </c>
      <c r="AA6" s="1" t="s">
        <v>26</v>
      </c>
      <c r="AB6" s="1" t="s">
        <v>27</v>
      </c>
      <c r="AC6" s="1" t="s">
        <v>28</v>
      </c>
      <c r="AD6" s="1" t="s">
        <v>29</v>
      </c>
      <c r="AE6" s="1" t="s">
        <v>30</v>
      </c>
      <c r="AF6" s="1" t="s">
        <v>31</v>
      </c>
      <c r="AG6" s="1" t="s">
        <v>32</v>
      </c>
      <c r="AH6" s="1" t="s">
        <v>33</v>
      </c>
      <c r="AI6" s="1" t="s">
        <v>34</v>
      </c>
      <c r="AJ6" s="1" t="s">
        <v>35</v>
      </c>
      <c r="AK6" s="1" t="s">
        <v>36</v>
      </c>
      <c r="AL6" s="1" t="s">
        <v>37</v>
      </c>
      <c r="AM6" s="1" t="s">
        <v>38</v>
      </c>
      <c r="AN6" s="1" t="s">
        <v>39</v>
      </c>
      <c r="AO6" s="1" t="s">
        <v>40</v>
      </c>
      <c r="AP6" s="1" t="s">
        <v>41</v>
      </c>
      <c r="AQ6" s="1" t="s">
        <v>42</v>
      </c>
      <c r="AR6" s="1" t="s">
        <v>43</v>
      </c>
      <c r="AS6" s="1" t="s">
        <v>44</v>
      </c>
      <c r="AT6" s="1" t="s">
        <v>45</v>
      </c>
      <c r="AU6" s="1" t="s">
        <v>46</v>
      </c>
      <c r="AV6" s="1" t="s">
        <v>47</v>
      </c>
      <c r="AW6" s="1" t="s">
        <v>48</v>
      </c>
      <c r="AX6" s="1" t="s">
        <v>49</v>
      </c>
      <c r="AY6" s="1" t="s">
        <v>50</v>
      </c>
      <c r="AZ6" s="1" t="s">
        <v>51</v>
      </c>
      <c r="BA6" s="1" t="s">
        <v>52</v>
      </c>
      <c r="BB6" s="1" t="s">
        <v>53</v>
      </c>
      <c r="BC6" s="1" t="s">
        <v>54</v>
      </c>
      <c r="BD6" s="1" t="s">
        <v>55</v>
      </c>
      <c r="BE6" s="1" t="s">
        <v>56</v>
      </c>
      <c r="BF6" s="1" t="s">
        <v>57</v>
      </c>
      <c r="BG6" s="1" t="s">
        <v>58</v>
      </c>
      <c r="BH6" s="1" t="s">
        <v>59</v>
      </c>
      <c r="BI6" s="1" t="s">
        <v>60</v>
      </c>
      <c r="BJ6" s="1" t="s">
        <v>61</v>
      </c>
      <c r="BK6" s="1" t="s">
        <v>62</v>
      </c>
      <c r="BL6" s="1" t="s">
        <v>63</v>
      </c>
      <c r="BM6" s="1" t="s">
        <v>64</v>
      </c>
      <c r="BN6" s="1" t="s">
        <v>65</v>
      </c>
      <c r="BO6" s="1" t="s">
        <v>66</v>
      </c>
      <c r="BP6" s="1" t="s">
        <v>67</v>
      </c>
      <c r="BQ6" s="1" t="s">
        <v>68</v>
      </c>
      <c r="BR6" s="1" t="s">
        <v>69</v>
      </c>
      <c r="BS6" s="1" t="s">
        <v>186</v>
      </c>
      <c r="BT6" s="1" t="s">
        <v>189</v>
      </c>
      <c r="BU6" s="1" t="s">
        <v>205</v>
      </c>
      <c r="BV6" s="1" t="s">
        <v>206</v>
      </c>
    </row>
    <row r="7" spans="1:74" ht="12.75">
      <c r="A7" t="s">
        <v>166</v>
      </c>
      <c r="B7" t="s">
        <v>167</v>
      </c>
      <c r="C7" t="s">
        <v>1</v>
      </c>
      <c r="D7">
        <v>-130.5</v>
      </c>
      <c r="E7">
        <v>-362.3</v>
      </c>
      <c r="F7">
        <v>-119.4</v>
      </c>
      <c r="G7">
        <v>-49.7</v>
      </c>
      <c r="H7">
        <v>-217.4</v>
      </c>
      <c r="I7">
        <v>-335</v>
      </c>
      <c r="J7">
        <v>-332.6</v>
      </c>
      <c r="K7">
        <v>300.6</v>
      </c>
      <c r="L7">
        <v>339.8</v>
      </c>
      <c r="M7">
        <v>50.1</v>
      </c>
      <c r="N7">
        <v>-811.9</v>
      </c>
      <c r="O7">
        <v>-1140.3</v>
      </c>
      <c r="P7">
        <v>-1089.2</v>
      </c>
      <c r="Q7">
        <v>-690.8</v>
      </c>
      <c r="R7">
        <v>-443.7</v>
      </c>
      <c r="S7">
        <v>-129.3</v>
      </c>
      <c r="T7">
        <v>-905.5</v>
      </c>
      <c r="U7">
        <v>-500.1</v>
      </c>
      <c r="V7">
        <v>-332.9</v>
      </c>
      <c r="W7">
        <v>-162.9</v>
      </c>
      <c r="X7">
        <v>447.7</v>
      </c>
      <c r="Y7">
        <v>-683.4</v>
      </c>
      <c r="Z7">
        <v>-1337.9</v>
      </c>
      <c r="AA7">
        <v>-1213.9</v>
      </c>
      <c r="AB7">
        <v>-1155.3</v>
      </c>
      <c r="AC7">
        <v>2292.5</v>
      </c>
      <c r="AD7">
        <v>-2299.2</v>
      </c>
      <c r="AE7">
        <v>2533.5</v>
      </c>
      <c r="AF7">
        <v>517.8</v>
      </c>
      <c r="AG7">
        <v>-3650.4</v>
      </c>
      <c r="AH7">
        <v>-1586</v>
      </c>
      <c r="AI7">
        <v>6946.7</v>
      </c>
      <c r="AJ7">
        <v>7502.7</v>
      </c>
      <c r="AK7">
        <v>14386.2</v>
      </c>
      <c r="AL7">
        <v>1737.7</v>
      </c>
      <c r="AM7">
        <v>-912.9</v>
      </c>
      <c r="AN7">
        <v>2787.8</v>
      </c>
      <c r="AO7">
        <v>985.6</v>
      </c>
      <c r="AP7">
        <v>9399.5</v>
      </c>
      <c r="AQ7">
        <v>6094.9</v>
      </c>
      <c r="AR7">
        <v>6834.6</v>
      </c>
      <c r="AS7">
        <v>8265.3</v>
      </c>
      <c r="AT7">
        <v>3427.2</v>
      </c>
      <c r="AU7">
        <v>-7572.2</v>
      </c>
      <c r="AV7">
        <v>-19187.7</v>
      </c>
      <c r="AW7">
        <v>-17632.5</v>
      </c>
      <c r="AX7">
        <v>-19489</v>
      </c>
      <c r="AY7">
        <v>-22314.8</v>
      </c>
      <c r="AZ7">
        <v>-38949.9</v>
      </c>
      <c r="BA7">
        <v>-37126.2</v>
      </c>
      <c r="BB7">
        <v>-33513.3</v>
      </c>
      <c r="BC7">
        <v>-19646</v>
      </c>
      <c r="BD7">
        <v>-24187.1</v>
      </c>
      <c r="BE7">
        <v>-31599.1</v>
      </c>
      <c r="BF7">
        <v>-23254.4</v>
      </c>
      <c r="BG7">
        <v>-17256.5</v>
      </c>
      <c r="BH7">
        <v>-1508.8</v>
      </c>
      <c r="BI7">
        <v>4311.7</v>
      </c>
      <c r="BJ7">
        <v>13865.7</v>
      </c>
      <c r="BK7">
        <v>23078.2</v>
      </c>
      <c r="BL7">
        <v>15324.6</v>
      </c>
      <c r="BM7">
        <v>25763.7</v>
      </c>
      <c r="BN7">
        <v>40095.7</v>
      </c>
      <c r="BO7">
        <v>27070.6</v>
      </c>
      <c r="BP7">
        <v>21904</v>
      </c>
      <c r="BQ7">
        <v>24624</v>
      </c>
      <c r="BR7">
        <v>12453</v>
      </c>
      <c r="BS7">
        <v>13518</v>
      </c>
      <c r="BT7">
        <v>24456</v>
      </c>
      <c r="BU7">
        <v>24572</v>
      </c>
      <c r="BV7">
        <v>23755</v>
      </c>
    </row>
    <row r="8" spans="1:74" ht="12.75">
      <c r="C8" t="s">
        <v>95</v>
      </c>
      <c r="D8">
        <v>-130.5</v>
      </c>
      <c r="E8">
        <v>-362.3</v>
      </c>
      <c r="F8">
        <v>-119.4</v>
      </c>
      <c r="G8">
        <v>-49.7</v>
      </c>
      <c r="H8">
        <v>-217.4</v>
      </c>
      <c r="I8">
        <v>-335</v>
      </c>
      <c r="J8">
        <v>-332.6</v>
      </c>
      <c r="K8">
        <v>300.6</v>
      </c>
      <c r="L8">
        <v>339.8</v>
      </c>
      <c r="M8">
        <v>50.1</v>
      </c>
      <c r="N8">
        <v>-811.9</v>
      </c>
      <c r="O8">
        <v>-1140.3</v>
      </c>
      <c r="P8">
        <v>-1089.2</v>
      </c>
      <c r="Q8">
        <v>-690.8</v>
      </c>
      <c r="R8">
        <v>-443.7</v>
      </c>
      <c r="S8">
        <v>-129.3</v>
      </c>
      <c r="T8">
        <v>-905.5</v>
      </c>
      <c r="U8">
        <v>-500.1</v>
      </c>
      <c r="V8">
        <v>-332.9</v>
      </c>
      <c r="W8">
        <v>-162.9</v>
      </c>
      <c r="X8">
        <v>447.7</v>
      </c>
      <c r="Y8">
        <v>-683.4</v>
      </c>
      <c r="Z8">
        <v>-1337.9</v>
      </c>
      <c r="AA8">
        <v>-1213.9</v>
      </c>
      <c r="AB8">
        <v>-1155.3</v>
      </c>
      <c r="AC8">
        <v>2292.5</v>
      </c>
      <c r="AD8">
        <v>-2299.2</v>
      </c>
      <c r="AE8">
        <v>2533.5</v>
      </c>
      <c r="AF8">
        <v>517.8</v>
      </c>
      <c r="AG8">
        <v>-3650.4</v>
      </c>
      <c r="AH8">
        <v>-1586</v>
      </c>
      <c r="AI8">
        <v>6946.7</v>
      </c>
      <c r="AJ8">
        <v>7502.7</v>
      </c>
      <c r="AK8">
        <v>14386.2</v>
      </c>
      <c r="AL8">
        <v>1737.7</v>
      </c>
      <c r="AM8">
        <v>-912.9</v>
      </c>
      <c r="AN8">
        <v>2787.8</v>
      </c>
      <c r="AO8">
        <v>985.6</v>
      </c>
      <c r="AP8">
        <v>9399.5</v>
      </c>
      <c r="AQ8">
        <v>6094.9</v>
      </c>
      <c r="AR8">
        <v>6834.6</v>
      </c>
      <c r="AS8">
        <v>8265.3</v>
      </c>
      <c r="AT8">
        <v>3427.2</v>
      </c>
      <c r="AU8">
        <v>-7572.2</v>
      </c>
      <c r="AV8">
        <v>-19187.7</v>
      </c>
      <c r="AW8">
        <v>-17632.5</v>
      </c>
      <c r="AX8">
        <v>-19489</v>
      </c>
      <c r="AY8">
        <v>-22314.8</v>
      </c>
      <c r="AZ8">
        <v>-38949.9</v>
      </c>
      <c r="BA8">
        <v>-37126.2</v>
      </c>
      <c r="BB8">
        <v>-33513.3</v>
      </c>
      <c r="BC8">
        <v>-19646</v>
      </c>
      <c r="BD8">
        <v>-24187.1</v>
      </c>
      <c r="BE8">
        <v>-31599.1</v>
      </c>
      <c r="BF8">
        <v>-23254.4</v>
      </c>
      <c r="BG8">
        <v>-17256.5</v>
      </c>
      <c r="BH8">
        <v>-1508.8</v>
      </c>
      <c r="BI8">
        <v>4311.7</v>
      </c>
      <c r="BJ8">
        <v>13865.7</v>
      </c>
      <c r="BK8">
        <v>23078.2</v>
      </c>
      <c r="BL8">
        <v>15324.6</v>
      </c>
      <c r="BM8">
        <v>25763.7</v>
      </c>
      <c r="BN8">
        <v>40095.7</v>
      </c>
      <c r="BO8">
        <v>27070.6</v>
      </c>
      <c r="BP8">
        <v>21904</v>
      </c>
      <c r="BQ8">
        <v>24624</v>
      </c>
      <c r="BR8">
        <v>12453</v>
      </c>
      <c r="BS8">
        <v>13518</v>
      </c>
      <c r="BT8">
        <v>24456</v>
      </c>
      <c r="BU8">
        <v>24572</v>
      </c>
      <c r="BV8">
        <v>23755</v>
      </c>
    </row>
    <row r="9" spans="1:74" ht="12.75">
      <c r="A9" t="s">
        <v>168</v>
      </c>
      <c r="B9" t="s">
        <v>169</v>
      </c>
      <c r="C9" t="s">
        <v>1</v>
      </c>
      <c r="D9">
        <v>-369.4</v>
      </c>
      <c r="E9">
        <v>-525.9</v>
      </c>
      <c r="F9">
        <v>-234.5</v>
      </c>
      <c r="G9">
        <v>-106.1</v>
      </c>
      <c r="H9">
        <v>-314.3</v>
      </c>
      <c r="I9">
        <v>-527.4</v>
      </c>
      <c r="J9">
        <v>-477.2</v>
      </c>
      <c r="K9">
        <v>313.3</v>
      </c>
      <c r="L9">
        <v>473.8</v>
      </c>
      <c r="M9">
        <v>195.8</v>
      </c>
      <c r="N9">
        <v>-559</v>
      </c>
      <c r="O9">
        <v>-897</v>
      </c>
      <c r="P9">
        <v>-770.2</v>
      </c>
      <c r="Q9">
        <v>-501.8</v>
      </c>
      <c r="R9">
        <v>-334.2</v>
      </c>
      <c r="S9">
        <v>24.5</v>
      </c>
      <c r="T9">
        <v>-715.7</v>
      </c>
      <c r="U9">
        <v>-239.8</v>
      </c>
      <c r="V9">
        <v>-96.6</v>
      </c>
      <c r="W9">
        <v>326.4</v>
      </c>
      <c r="X9">
        <v>1224.8</v>
      </c>
      <c r="Y9">
        <v>125.5</v>
      </c>
      <c r="Z9">
        <v>-327.6</v>
      </c>
      <c r="AA9">
        <v>-274.5</v>
      </c>
      <c r="AB9">
        <v>493.4</v>
      </c>
      <c r="AC9">
        <v>3777.8</v>
      </c>
      <c r="AD9">
        <v>-213.3</v>
      </c>
      <c r="AE9">
        <v>4733.9</v>
      </c>
      <c r="AF9">
        <v>2949.1</v>
      </c>
      <c r="AG9">
        <v>-591.7</v>
      </c>
      <c r="AH9">
        <v>1712.4</v>
      </c>
      <c r="AI9">
        <v>8965.2</v>
      </c>
      <c r="AJ9">
        <v>10859.2</v>
      </c>
      <c r="AK9">
        <v>21064.4</v>
      </c>
      <c r="AL9">
        <v>13352</v>
      </c>
      <c r="AM9">
        <v>11815.1</v>
      </c>
      <c r="AN9">
        <v>13242.8</v>
      </c>
      <c r="AO9">
        <v>8106.4</v>
      </c>
      <c r="AP9">
        <v>14718.5</v>
      </c>
      <c r="AQ9">
        <v>13677.3</v>
      </c>
      <c r="AR9">
        <v>15190.6</v>
      </c>
      <c r="AS9">
        <v>17065.1</v>
      </c>
      <c r="AT9">
        <v>16107.9</v>
      </c>
      <c r="AU9">
        <v>3353.9</v>
      </c>
      <c r="AV9">
        <v>-8978.7</v>
      </c>
      <c r="AW9">
        <v>-4976.3</v>
      </c>
      <c r="AX9">
        <v>-7821</v>
      </c>
      <c r="AY9">
        <v>-16448.1</v>
      </c>
      <c r="AZ9">
        <v>-36599.4</v>
      </c>
      <c r="BA9">
        <v>-36499.9</v>
      </c>
      <c r="BB9">
        <v>-40695.2</v>
      </c>
      <c r="BC9">
        <v>-20218.6</v>
      </c>
      <c r="BD9">
        <v>-28252.2</v>
      </c>
      <c r="BE9">
        <v>-24753.1</v>
      </c>
      <c r="BF9">
        <v>-20460.6</v>
      </c>
      <c r="BG9">
        <v>-15090.4</v>
      </c>
      <c r="BH9">
        <v>-2715.6</v>
      </c>
      <c r="BI9">
        <v>-780.1</v>
      </c>
      <c r="BJ9">
        <v>9489.3</v>
      </c>
      <c r="BK9">
        <v>13488.8</v>
      </c>
      <c r="BL9">
        <v>7485.8</v>
      </c>
      <c r="BM9">
        <v>16122.2</v>
      </c>
      <c r="BN9">
        <v>24299.9</v>
      </c>
      <c r="BO9">
        <v>24213.4</v>
      </c>
      <c r="BP9">
        <v>20764</v>
      </c>
      <c r="BQ9">
        <v>26447.6</v>
      </c>
      <c r="BR9">
        <v>10893.25</v>
      </c>
      <c r="BS9">
        <v>13499</v>
      </c>
      <c r="BT9">
        <v>16279</v>
      </c>
      <c r="BU9">
        <v>20079</v>
      </c>
      <c r="BV9">
        <v>19835</v>
      </c>
    </row>
    <row r="10" spans="1:74" ht="12.75">
      <c r="C10" t="s">
        <v>95</v>
      </c>
      <c r="D10">
        <v>-369.4</v>
      </c>
      <c r="E10">
        <v>-525.9</v>
      </c>
      <c r="F10">
        <v>-234.5</v>
      </c>
      <c r="G10">
        <v>-106.1</v>
      </c>
      <c r="H10">
        <v>-314.3</v>
      </c>
      <c r="I10">
        <v>-527.4</v>
      </c>
      <c r="J10">
        <v>-477.2</v>
      </c>
      <c r="K10">
        <v>313.3</v>
      </c>
      <c r="L10">
        <v>473.8</v>
      </c>
      <c r="M10">
        <v>195.8</v>
      </c>
      <c r="N10">
        <v>-559</v>
      </c>
      <c r="O10">
        <v>-897</v>
      </c>
      <c r="P10">
        <v>-770.2</v>
      </c>
      <c r="Q10">
        <v>-501.8</v>
      </c>
      <c r="R10">
        <v>-334.2</v>
      </c>
      <c r="S10">
        <v>24.5</v>
      </c>
      <c r="T10">
        <v>-715.7</v>
      </c>
      <c r="U10">
        <v>-239.8</v>
      </c>
      <c r="V10">
        <v>-96.6</v>
      </c>
      <c r="W10">
        <v>326.4</v>
      </c>
      <c r="X10">
        <v>1224.8</v>
      </c>
      <c r="Y10">
        <v>125.5</v>
      </c>
      <c r="Z10">
        <v>-327.6</v>
      </c>
      <c r="AA10">
        <v>-274.5</v>
      </c>
      <c r="AB10">
        <v>493.4</v>
      </c>
      <c r="AC10">
        <v>3777.8</v>
      </c>
      <c r="AD10">
        <v>-213.3</v>
      </c>
      <c r="AE10">
        <v>4733.9</v>
      </c>
      <c r="AF10">
        <v>2949.1</v>
      </c>
      <c r="AG10">
        <v>-591.7</v>
      </c>
      <c r="AH10">
        <v>1712.4</v>
      </c>
      <c r="AI10">
        <v>8965.2</v>
      </c>
      <c r="AJ10">
        <v>10859.2</v>
      </c>
      <c r="AK10">
        <v>21064.4</v>
      </c>
      <c r="AL10">
        <v>13352</v>
      </c>
      <c r="AM10">
        <v>11815.1</v>
      </c>
      <c r="AN10">
        <v>13242.8</v>
      </c>
      <c r="AO10">
        <v>8106.4</v>
      </c>
      <c r="AP10">
        <v>14718.5</v>
      </c>
      <c r="AQ10">
        <v>13677.3</v>
      </c>
      <c r="AR10">
        <v>15190.6</v>
      </c>
      <c r="AS10">
        <v>17065.1</v>
      </c>
      <c r="AT10">
        <v>16107.9</v>
      </c>
      <c r="AU10">
        <v>3353.9</v>
      </c>
      <c r="AV10">
        <v>-8978.7</v>
      </c>
      <c r="AW10">
        <v>-4976.3</v>
      </c>
      <c r="AX10">
        <v>-7821</v>
      </c>
      <c r="AY10">
        <v>-16448.1</v>
      </c>
      <c r="AZ10">
        <v>-36599.4</v>
      </c>
      <c r="BA10">
        <v>-36499.9</v>
      </c>
      <c r="BB10">
        <v>-40695.2</v>
      </c>
      <c r="BC10">
        <v>-20218.6</v>
      </c>
      <c r="BD10">
        <v>-28252.2</v>
      </c>
      <c r="BE10">
        <v>-24753.1</v>
      </c>
      <c r="BF10">
        <v>-20460.6</v>
      </c>
      <c r="BG10">
        <v>-15090.4</v>
      </c>
      <c r="BH10">
        <v>-2715.6</v>
      </c>
      <c r="BI10">
        <v>-780.1</v>
      </c>
      <c r="BJ10">
        <v>9489.3</v>
      </c>
      <c r="BK10">
        <v>13488.8</v>
      </c>
      <c r="BL10">
        <v>7485.8</v>
      </c>
      <c r="BM10">
        <v>16122.2</v>
      </c>
      <c r="BN10">
        <v>24299.9</v>
      </c>
      <c r="BO10">
        <v>24213.4</v>
      </c>
      <c r="BP10">
        <v>20764</v>
      </c>
      <c r="BQ10">
        <v>26447.6</v>
      </c>
      <c r="BR10">
        <v>10893.25</v>
      </c>
      <c r="BS10">
        <v>13499</v>
      </c>
      <c r="BT10">
        <v>16279</v>
      </c>
      <c r="BU10">
        <v>20079</v>
      </c>
      <c r="BV10">
        <v>19835</v>
      </c>
    </row>
    <row r="11" spans="1:74" ht="12.75">
      <c r="A11" t="s">
        <v>93</v>
      </c>
      <c r="B11" t="s">
        <v>170</v>
      </c>
      <c r="C11" t="s">
        <v>1</v>
      </c>
      <c r="D11">
        <v>-346.3</v>
      </c>
      <c r="E11">
        <v>-484.9</v>
      </c>
      <c r="F11">
        <v>-190.3</v>
      </c>
      <c r="G11">
        <v>-54.9</v>
      </c>
      <c r="H11">
        <v>-269.4</v>
      </c>
      <c r="I11">
        <v>-479.3</v>
      </c>
      <c r="J11">
        <v>-428.2</v>
      </c>
      <c r="K11">
        <v>373</v>
      </c>
      <c r="L11">
        <v>522.5</v>
      </c>
      <c r="M11">
        <v>234.8</v>
      </c>
      <c r="N11">
        <v>-519</v>
      </c>
      <c r="O11">
        <v>-849</v>
      </c>
      <c r="P11">
        <v>-724.2</v>
      </c>
      <c r="Q11">
        <v>-437.8</v>
      </c>
      <c r="R11">
        <v>-252.2</v>
      </c>
      <c r="S11">
        <v>91.5</v>
      </c>
      <c r="T11">
        <v>-659.7</v>
      </c>
      <c r="U11">
        <v>-185.7</v>
      </c>
      <c r="V11">
        <v>-38.8</v>
      </c>
      <c r="W11">
        <v>378.6</v>
      </c>
      <c r="X11">
        <v>1271.8</v>
      </c>
      <c r="Y11">
        <v>181</v>
      </c>
      <c r="Z11">
        <v>-271</v>
      </c>
      <c r="AA11">
        <v>-269.6</v>
      </c>
      <c r="AB11">
        <v>463.9</v>
      </c>
      <c r="AC11">
        <v>3732.1</v>
      </c>
      <c r="AD11">
        <v>-283.7</v>
      </c>
      <c r="AE11">
        <v>4733</v>
      </c>
      <c r="AF11">
        <v>2875.7</v>
      </c>
      <c r="AG11">
        <v>-616.6</v>
      </c>
      <c r="AH11">
        <v>1707.1</v>
      </c>
      <c r="AI11">
        <v>8637.1</v>
      </c>
      <c r="AJ11">
        <v>10669.7</v>
      </c>
      <c r="AK11">
        <v>20644.9</v>
      </c>
      <c r="AL11">
        <v>12744.8</v>
      </c>
      <c r="AM11">
        <v>11419.9</v>
      </c>
      <c r="AN11">
        <v>12965</v>
      </c>
      <c r="AO11">
        <v>7630.4</v>
      </c>
      <c r="AP11">
        <v>14021.7</v>
      </c>
      <c r="AQ11">
        <v>12358.9</v>
      </c>
      <c r="AR11">
        <v>14469.7</v>
      </c>
      <c r="AS11">
        <v>19122</v>
      </c>
      <c r="AT11">
        <v>15318.4</v>
      </c>
      <c r="AU11">
        <v>2412</v>
      </c>
      <c r="AV11">
        <v>-10025.7</v>
      </c>
      <c r="AW11">
        <v>-2092.3</v>
      </c>
      <c r="AX11">
        <v>-8379</v>
      </c>
      <c r="AY11">
        <v>-17109.1</v>
      </c>
      <c r="AZ11">
        <v>-37874.4</v>
      </c>
      <c r="BA11">
        <v>-37489.9</v>
      </c>
      <c r="BB11">
        <v>-39971.2</v>
      </c>
      <c r="BC11">
        <v>-21737.6</v>
      </c>
      <c r="BD11">
        <v>-27682.2</v>
      </c>
      <c r="BE11">
        <v>-24893.1</v>
      </c>
      <c r="BF11">
        <v>-12674.6</v>
      </c>
      <c r="BG11">
        <v>-15507.4</v>
      </c>
      <c r="BH11">
        <v>-2652.6</v>
      </c>
      <c r="BI11">
        <v>-1555.1</v>
      </c>
      <c r="BJ11">
        <v>8824.3</v>
      </c>
      <c r="BK11">
        <v>13100.8</v>
      </c>
      <c r="BL11">
        <v>7167.8</v>
      </c>
      <c r="BM11">
        <v>16007.2</v>
      </c>
      <c r="BN11">
        <v>24467.9</v>
      </c>
      <c r="BO11">
        <v>27644.4</v>
      </c>
      <c r="BP11">
        <v>20294</v>
      </c>
      <c r="BQ11">
        <v>27517.6</v>
      </c>
      <c r="BR11">
        <v>10773.25</v>
      </c>
      <c r="BS11">
        <v>13312</v>
      </c>
      <c r="BT11">
        <v>15814</v>
      </c>
      <c r="BU11">
        <v>19172</v>
      </c>
      <c r="BV11">
        <v>18831</v>
      </c>
    </row>
    <row r="12" spans="1:74" ht="12.75">
      <c r="A12" t="s">
        <v>171</v>
      </c>
      <c r="B12" t="s">
        <v>172</v>
      </c>
      <c r="C12" t="s">
        <v>1</v>
      </c>
      <c r="D12">
        <v>1852.3</v>
      </c>
      <c r="E12">
        <v>2367.7</v>
      </c>
      <c r="F12">
        <v>3156.5</v>
      </c>
      <c r="G12">
        <v>3226</v>
      </c>
      <c r="H12">
        <v>3146.8</v>
      </c>
      <c r="I12">
        <v>3354.4</v>
      </c>
      <c r="J12">
        <v>3562.4</v>
      </c>
      <c r="K12">
        <v>3687.6</v>
      </c>
      <c r="L12">
        <v>4253.5</v>
      </c>
      <c r="M12">
        <v>4726.6</v>
      </c>
      <c r="N12">
        <v>5813.5</v>
      </c>
      <c r="O12">
        <v>6937.8</v>
      </c>
      <c r="P12">
        <v>7316.5</v>
      </c>
      <c r="Q12">
        <v>7496.5</v>
      </c>
      <c r="R12">
        <v>8247</v>
      </c>
      <c r="S12">
        <v>9264.5</v>
      </c>
      <c r="T12">
        <v>10370</v>
      </c>
      <c r="U12">
        <v>11259.2</v>
      </c>
      <c r="V12">
        <v>12078.5</v>
      </c>
      <c r="W12">
        <v>13241.6</v>
      </c>
      <c r="X12">
        <v>16065.4</v>
      </c>
      <c r="Y12">
        <v>20088.3</v>
      </c>
      <c r="Z12">
        <v>23105.8</v>
      </c>
      <c r="AA12">
        <v>26013</v>
      </c>
      <c r="AB12">
        <v>31456.5</v>
      </c>
      <c r="AC12">
        <v>43193.1</v>
      </c>
      <c r="AD12">
        <v>44423.1</v>
      </c>
      <c r="AE12">
        <v>52710.2</v>
      </c>
      <c r="AF12">
        <v>62078.2</v>
      </c>
      <c r="AG12">
        <v>70569.2</v>
      </c>
      <c r="AH12">
        <v>82492.5</v>
      </c>
      <c r="AI12">
        <v>94792.8</v>
      </c>
      <c r="AJ12">
        <v>112042.9</v>
      </c>
      <c r="AK12">
        <v>125393.9</v>
      </c>
      <c r="AL12">
        <v>145951</v>
      </c>
      <c r="AM12">
        <v>168523.6</v>
      </c>
      <c r="AN12">
        <v>176725.5</v>
      </c>
      <c r="AO12">
        <v>166043.4</v>
      </c>
      <c r="AP12">
        <v>167749.6</v>
      </c>
      <c r="AQ12">
        <v>188436.2</v>
      </c>
      <c r="AR12">
        <v>215957.9</v>
      </c>
      <c r="AS12">
        <v>220989.4</v>
      </c>
      <c r="AT12">
        <v>232914.2</v>
      </c>
      <c r="AU12">
        <v>241244.9</v>
      </c>
      <c r="AV12">
        <v>237475.5</v>
      </c>
      <c r="AW12">
        <v>255563.1</v>
      </c>
      <c r="AX12">
        <v>275609.3</v>
      </c>
      <c r="AY12">
        <v>288717.5</v>
      </c>
      <c r="AZ12">
        <v>329958.3</v>
      </c>
      <c r="BA12">
        <v>353203.2</v>
      </c>
      <c r="BB12">
        <v>365331.7</v>
      </c>
      <c r="BC12">
        <v>422800.8</v>
      </c>
      <c r="BD12">
        <v>434786.1</v>
      </c>
      <c r="BE12">
        <v>437146</v>
      </c>
      <c r="BF12">
        <v>425798.8</v>
      </c>
      <c r="BG12">
        <v>451034.1</v>
      </c>
      <c r="BH12">
        <v>477378.4</v>
      </c>
      <c r="BI12">
        <v>516282.3</v>
      </c>
      <c r="BJ12">
        <v>540732.4</v>
      </c>
      <c r="BK12">
        <v>560245</v>
      </c>
      <c r="BL12">
        <v>480920.7</v>
      </c>
      <c r="BM12">
        <v>534503.5</v>
      </c>
      <c r="BN12">
        <v>585015.5</v>
      </c>
      <c r="BO12">
        <v>609994.2</v>
      </c>
      <c r="BP12">
        <v>621707</v>
      </c>
      <c r="BQ12">
        <v>637764</v>
      </c>
      <c r="BR12">
        <v>672558</v>
      </c>
      <c r="BS12">
        <v>675769</v>
      </c>
      <c r="BT12">
        <v>710965</v>
      </c>
      <c r="BU12">
        <v>748790</v>
      </c>
      <c r="BV12">
        <v>770689</v>
      </c>
    </row>
    <row r="13" spans="1:74" ht="12.75">
      <c r="A13" t="s">
        <v>173</v>
      </c>
      <c r="B13" t="s">
        <v>174</v>
      </c>
      <c r="C13" t="s">
        <v>95</v>
      </c>
      <c r="D13">
        <v>1721.9</v>
      </c>
      <c r="E13">
        <v>2005.5</v>
      </c>
      <c r="F13">
        <v>3037.1</v>
      </c>
      <c r="G13">
        <v>3176.3</v>
      </c>
      <c r="H13">
        <v>2929.4</v>
      </c>
      <c r="I13">
        <v>3019.4</v>
      </c>
      <c r="J13">
        <v>3229.8</v>
      </c>
      <c r="K13">
        <v>3988.3</v>
      </c>
      <c r="L13">
        <v>4593.3</v>
      </c>
      <c r="M13">
        <v>4776.7</v>
      </c>
      <c r="N13">
        <v>5001.6</v>
      </c>
      <c r="O13">
        <v>5797.6</v>
      </c>
      <c r="P13">
        <v>6227.3</v>
      </c>
      <c r="Q13">
        <v>6805.7</v>
      </c>
      <c r="R13">
        <v>7803.3</v>
      </c>
      <c r="S13">
        <v>9135.2</v>
      </c>
      <c r="T13">
        <v>9464.5</v>
      </c>
      <c r="U13">
        <v>10759.1</v>
      </c>
      <c r="V13">
        <v>11745.6</v>
      </c>
      <c r="W13">
        <v>13078.7</v>
      </c>
      <c r="X13">
        <v>16513.1</v>
      </c>
      <c r="Y13">
        <v>19404.9</v>
      </c>
      <c r="Z13">
        <v>21767.9</v>
      </c>
      <c r="AA13">
        <v>24799.1</v>
      </c>
      <c r="AB13">
        <v>30301.1</v>
      </c>
      <c r="AC13">
        <v>45485.6</v>
      </c>
      <c r="AD13">
        <v>42123.9</v>
      </c>
      <c r="AE13">
        <v>55243.7</v>
      </c>
      <c r="AF13">
        <v>62596.1</v>
      </c>
      <c r="AG13">
        <v>66918.8</v>
      </c>
      <c r="AH13">
        <v>80906.5</v>
      </c>
      <c r="AI13">
        <v>101739.5</v>
      </c>
      <c r="AJ13">
        <v>119545.6</v>
      </c>
      <c r="AK13">
        <v>139780</v>
      </c>
      <c r="AL13">
        <v>147688.7</v>
      </c>
      <c r="AM13">
        <v>167610.6</v>
      </c>
      <c r="AN13">
        <v>179513.2</v>
      </c>
      <c r="AO13">
        <v>167029</v>
      </c>
      <c r="AP13">
        <v>177149.1</v>
      </c>
      <c r="AQ13">
        <v>194531.1</v>
      </c>
      <c r="AR13">
        <v>222792.6</v>
      </c>
      <c r="AS13">
        <v>229254.6</v>
      </c>
      <c r="AT13">
        <v>236341.4</v>
      </c>
      <c r="AU13">
        <v>233672.7</v>
      </c>
      <c r="AV13">
        <v>218287.8</v>
      </c>
      <c r="AW13">
        <v>237930.6</v>
      </c>
      <c r="AX13">
        <v>256120.3</v>
      </c>
      <c r="AY13">
        <v>266402.7</v>
      </c>
      <c r="AZ13">
        <v>291008.4</v>
      </c>
      <c r="BA13">
        <v>316077.1</v>
      </c>
      <c r="BB13">
        <v>331818.3</v>
      </c>
      <c r="BC13">
        <v>403154.8</v>
      </c>
      <c r="BD13">
        <v>410598.9</v>
      </c>
      <c r="BE13">
        <v>405546.9</v>
      </c>
      <c r="BF13">
        <v>402544.4</v>
      </c>
      <c r="BG13">
        <v>433777.6</v>
      </c>
      <c r="BH13">
        <v>475869.6</v>
      </c>
      <c r="BI13">
        <v>520594</v>
      </c>
      <c r="BJ13">
        <v>554598</v>
      </c>
      <c r="BK13">
        <v>583323.2</v>
      </c>
      <c r="BL13">
        <v>496245.2</v>
      </c>
      <c r="BM13">
        <v>560267.2</v>
      </c>
      <c r="BN13">
        <v>625111.2</v>
      </c>
      <c r="BO13">
        <v>637064.8</v>
      </c>
      <c r="BP13">
        <v>643611</v>
      </c>
      <c r="BQ13">
        <v>662388</v>
      </c>
      <c r="BR13">
        <v>685011</v>
      </c>
      <c r="BS13">
        <v>689287</v>
      </c>
      <c r="BT13">
        <v>735421</v>
      </c>
      <c r="BU13">
        <v>773362</v>
      </c>
      <c r="BV13">
        <v>794444</v>
      </c>
    </row>
    <row r="15" ht="12.75">
      <c r="A15" t="s">
        <v>175</v>
      </c>
    </row>
    <row r="16" ht="12.75">
      <c r="A16" t="s">
        <v>0</v>
      </c>
    </row>
    <row r="17" ht="12.75">
      <c r="A17" t="s">
        <v>176</v>
      </c>
    </row>
    <row r="19" spans="1:3" ht="12.75">
      <c r="A19" t="s">
        <v>2</v>
      </c>
      <c r="B19" t="s">
        <v>2</v>
      </c>
      <c r="C19" t="s">
        <v>2</v>
      </c>
    </row>
    <row r="20" spans="1:74" ht="12.75">
      <c r="A20" t="s">
        <v>2</v>
      </c>
      <c r="B20" t="s">
        <v>2</v>
      </c>
      <c r="C20" t="s">
        <v>2</v>
      </c>
      <c r="D20" s="1" t="s">
        <v>3</v>
      </c>
      <c r="E20" s="1" t="s">
        <v>4</v>
      </c>
      <c r="F20" s="1" t="s">
        <v>5</v>
      </c>
      <c r="G20" s="1" t="s">
        <v>6</v>
      </c>
      <c r="H20" s="1" t="s">
        <v>7</v>
      </c>
      <c r="I20" s="1" t="s">
        <v>8</v>
      </c>
      <c r="J20" s="1" t="s">
        <v>9</v>
      </c>
      <c r="K20" s="1" t="s">
        <v>10</v>
      </c>
      <c r="L20" s="1" t="s">
        <v>11</v>
      </c>
      <c r="M20" s="1" t="s">
        <v>12</v>
      </c>
      <c r="N20" s="1" t="s">
        <v>13</v>
      </c>
      <c r="O20" s="1" t="s">
        <v>14</v>
      </c>
      <c r="P20" s="1" t="s">
        <v>15</v>
      </c>
      <c r="Q20" s="1" t="s">
        <v>16</v>
      </c>
      <c r="R20" s="1" t="s">
        <v>17</v>
      </c>
      <c r="S20" s="1" t="s">
        <v>18</v>
      </c>
      <c r="T20" s="1" t="s">
        <v>19</v>
      </c>
      <c r="U20" s="1" t="s">
        <v>20</v>
      </c>
      <c r="V20" s="1" t="s">
        <v>21</v>
      </c>
      <c r="W20" s="1" t="s">
        <v>22</v>
      </c>
      <c r="X20" s="1" t="s">
        <v>23</v>
      </c>
      <c r="Y20" s="1" t="s">
        <v>24</v>
      </c>
      <c r="Z20" s="1" t="s">
        <v>25</v>
      </c>
      <c r="AA20" s="1" t="s">
        <v>26</v>
      </c>
      <c r="AB20" s="1" t="s">
        <v>27</v>
      </c>
      <c r="AC20" s="1" t="s">
        <v>28</v>
      </c>
      <c r="AD20" s="1" t="s">
        <v>29</v>
      </c>
      <c r="AE20" s="1" t="s">
        <v>30</v>
      </c>
      <c r="AF20" s="1" t="s">
        <v>31</v>
      </c>
      <c r="AG20" s="1" t="s">
        <v>32</v>
      </c>
      <c r="AH20" s="1" t="s">
        <v>33</v>
      </c>
      <c r="AI20" s="1" t="s">
        <v>34</v>
      </c>
      <c r="AJ20" s="1" t="s">
        <v>35</v>
      </c>
      <c r="AK20" s="1" t="s">
        <v>36</v>
      </c>
      <c r="AL20" s="1" t="s">
        <v>37</v>
      </c>
      <c r="AM20" s="1" t="s">
        <v>38</v>
      </c>
      <c r="AN20" s="1" t="s">
        <v>39</v>
      </c>
      <c r="AO20" s="1" t="s">
        <v>40</v>
      </c>
      <c r="AP20" s="1" t="s">
        <v>41</v>
      </c>
      <c r="AQ20" s="1" t="s">
        <v>42</v>
      </c>
      <c r="AR20" s="1" t="s">
        <v>43</v>
      </c>
      <c r="AS20" s="1" t="s">
        <v>44</v>
      </c>
      <c r="AT20" s="1" t="s">
        <v>45</v>
      </c>
      <c r="AU20" s="1" t="s">
        <v>46</v>
      </c>
      <c r="AV20" s="1" t="s">
        <v>47</v>
      </c>
      <c r="AW20" s="1" t="s">
        <v>48</v>
      </c>
      <c r="AX20" s="1" t="s">
        <v>49</v>
      </c>
      <c r="AY20" s="1" t="s">
        <v>50</v>
      </c>
      <c r="AZ20" s="1" t="s">
        <v>51</v>
      </c>
      <c r="BA20" s="1" t="s">
        <v>52</v>
      </c>
      <c r="BB20" s="1" t="s">
        <v>53</v>
      </c>
      <c r="BC20" s="1" t="s">
        <v>54</v>
      </c>
      <c r="BD20" s="1" t="s">
        <v>55</v>
      </c>
      <c r="BE20" s="1" t="s">
        <v>56</v>
      </c>
      <c r="BF20" s="1" t="s">
        <v>57</v>
      </c>
      <c r="BG20" s="1" t="s">
        <v>58</v>
      </c>
      <c r="BH20" s="1" t="s">
        <v>59</v>
      </c>
      <c r="BI20" s="1" t="s">
        <v>60</v>
      </c>
      <c r="BJ20" s="1" t="s">
        <v>61</v>
      </c>
      <c r="BK20" s="1" t="s">
        <v>62</v>
      </c>
      <c r="BL20" s="1" t="s">
        <v>63</v>
      </c>
      <c r="BM20" s="1" t="s">
        <v>64</v>
      </c>
      <c r="BN20" s="1" t="s">
        <v>65</v>
      </c>
      <c r="BO20" s="1" t="s">
        <v>66</v>
      </c>
      <c r="BP20" s="1" t="s">
        <v>67</v>
      </c>
      <c r="BQ20" s="1" t="s">
        <v>68</v>
      </c>
      <c r="BR20" s="1" t="s">
        <v>69</v>
      </c>
      <c r="BS20" s="1" t="s">
        <v>186</v>
      </c>
      <c r="BT20" s="1" t="s">
        <v>189</v>
      </c>
      <c r="BU20" s="1" t="s">
        <v>205</v>
      </c>
      <c r="BV20" s="1" t="s">
        <v>206</v>
      </c>
    </row>
    <row r="21" spans="1:74" ht="12.75">
      <c r="A21" t="s">
        <v>93</v>
      </c>
      <c r="B21" t="s">
        <v>170</v>
      </c>
      <c r="C21" t="s">
        <v>1</v>
      </c>
      <c r="D21">
        <v>346.2</v>
      </c>
      <c r="E21">
        <v>484.8</v>
      </c>
      <c r="F21">
        <v>190.3</v>
      </c>
      <c r="G21">
        <v>54.9</v>
      </c>
      <c r="H21">
        <v>269.5</v>
      </c>
      <c r="I21">
        <v>479.3</v>
      </c>
      <c r="J21">
        <v>428.3</v>
      </c>
      <c r="K21">
        <v>-373.1</v>
      </c>
      <c r="L21">
        <v>-522.3</v>
      </c>
      <c r="M21">
        <v>-234.8</v>
      </c>
      <c r="N21">
        <v>519.1</v>
      </c>
      <c r="O21">
        <v>849.4</v>
      </c>
      <c r="P21">
        <v>724.1</v>
      </c>
      <c r="Q21">
        <v>438</v>
      </c>
      <c r="R21">
        <v>252</v>
      </c>
      <c r="S21">
        <v>-91.4</v>
      </c>
      <c r="T21">
        <v>659.6</v>
      </c>
      <c r="U21">
        <v>185.8</v>
      </c>
      <c r="V21">
        <v>38.9</v>
      </c>
      <c r="W21">
        <v>-378.6</v>
      </c>
      <c r="X21">
        <v>-1271.8</v>
      </c>
      <c r="Y21">
        <v>-180.9</v>
      </c>
      <c r="Z21">
        <v>271.2</v>
      </c>
      <c r="AA21">
        <v>269.8</v>
      </c>
      <c r="AB21">
        <v>-463.7</v>
      </c>
      <c r="AC21">
        <v>-3732.1</v>
      </c>
      <c r="AD21">
        <v>284.2</v>
      </c>
      <c r="AE21">
        <v>-4732.8</v>
      </c>
      <c r="AF21">
        <v>-2875.7</v>
      </c>
      <c r="AG21">
        <v>616.6</v>
      </c>
      <c r="AH21">
        <v>-1707.1</v>
      </c>
      <c r="AI21">
        <v>-8637.1</v>
      </c>
      <c r="AJ21">
        <v>-10669.8</v>
      </c>
      <c r="AK21">
        <v>-20644.9</v>
      </c>
      <c r="AL21">
        <v>-12744.8</v>
      </c>
      <c r="AM21">
        <v>-11419.9</v>
      </c>
      <c r="AN21">
        <v>-12965</v>
      </c>
      <c r="AO21">
        <v>-7630.4</v>
      </c>
      <c r="AP21">
        <v>-14021.7</v>
      </c>
      <c r="AQ21">
        <v>-12358.9</v>
      </c>
      <c r="AR21">
        <v>-14469.8</v>
      </c>
      <c r="AS21">
        <v>-19122.1</v>
      </c>
      <c r="AT21">
        <v>-15318.4</v>
      </c>
      <c r="AU21">
        <v>-2412.1</v>
      </c>
      <c r="AV21">
        <v>10025.7</v>
      </c>
      <c r="AW21">
        <v>2092.2</v>
      </c>
      <c r="AX21">
        <v>8379</v>
      </c>
      <c r="AY21">
        <v>17109.1</v>
      </c>
      <c r="AZ21">
        <v>37874.4</v>
      </c>
      <c r="BA21">
        <v>37489.8</v>
      </c>
      <c r="BB21">
        <v>39971.1</v>
      </c>
      <c r="BC21">
        <v>21737.6</v>
      </c>
      <c r="BD21">
        <v>27682.2</v>
      </c>
      <c r="BE21">
        <v>24893</v>
      </c>
      <c r="BF21">
        <v>12674.5</v>
      </c>
      <c r="BG21">
        <v>15507.4</v>
      </c>
      <c r="BH21">
        <v>2652.5</v>
      </c>
      <c r="BI21">
        <v>1555.1</v>
      </c>
      <c r="BJ21">
        <v>-8824.6</v>
      </c>
      <c r="BK21">
        <v>-13100.8</v>
      </c>
      <c r="BL21">
        <v>-7167.8</v>
      </c>
      <c r="BM21">
        <v>-16007.2</v>
      </c>
      <c r="BN21">
        <v>-24467.9</v>
      </c>
      <c r="BO21">
        <v>-27644.4</v>
      </c>
      <c r="BP21">
        <v>-20293.09</v>
      </c>
      <c r="BQ21">
        <v>-27516.26</v>
      </c>
      <c r="BR21">
        <v>-10773.17</v>
      </c>
      <c r="BS21">
        <v>-13312</v>
      </c>
      <c r="BT21">
        <v>-15813.97</v>
      </c>
      <c r="BU21">
        <v>-19171.97</v>
      </c>
      <c r="BV21">
        <v>-18839.37</v>
      </c>
    </row>
    <row r="22" spans="1:74" ht="12.75">
      <c r="A22" t="s">
        <v>70</v>
      </c>
      <c r="B22" t="s">
        <v>177</v>
      </c>
      <c r="C22" t="s">
        <v>1</v>
      </c>
      <c r="D22">
        <v>13225.4</v>
      </c>
      <c r="E22">
        <v>15513.4</v>
      </c>
      <c r="F22">
        <v>19542.3</v>
      </c>
      <c r="G22">
        <v>22770.7</v>
      </c>
      <c r="H22">
        <v>23615.6</v>
      </c>
      <c r="I22">
        <v>25082.4</v>
      </c>
      <c r="J22">
        <v>26957.6</v>
      </c>
      <c r="K22">
        <v>29713.7</v>
      </c>
      <c r="L22">
        <v>33544.5</v>
      </c>
      <c r="M22">
        <v>38728.6</v>
      </c>
      <c r="N22">
        <v>42263</v>
      </c>
      <c r="O22">
        <v>46834.1</v>
      </c>
      <c r="P22">
        <v>50774.5</v>
      </c>
      <c r="Q22">
        <v>56906.1</v>
      </c>
      <c r="R22">
        <v>63793.6</v>
      </c>
      <c r="S22">
        <v>70755.2</v>
      </c>
      <c r="T22">
        <v>76422</v>
      </c>
      <c r="U22">
        <v>82825.6</v>
      </c>
      <c r="V22">
        <v>89545</v>
      </c>
      <c r="W22">
        <v>97683.2</v>
      </c>
      <c r="X22">
        <v>112365.8</v>
      </c>
      <c r="Y22">
        <v>125698.2</v>
      </c>
      <c r="Z22">
        <v>140192.2</v>
      </c>
      <c r="AA22">
        <v>156487.3</v>
      </c>
      <c r="AB22">
        <v>179495.2</v>
      </c>
      <c r="AC22">
        <v>209367.5</v>
      </c>
      <c r="AD22">
        <v>235876</v>
      </c>
      <c r="AE22">
        <v>272611.8</v>
      </c>
      <c r="AF22">
        <v>306806.9</v>
      </c>
      <c r="AG22">
        <v>348615.5</v>
      </c>
      <c r="AH22">
        <v>398209.8</v>
      </c>
      <c r="AI22">
        <v>451770.1</v>
      </c>
      <c r="AJ22">
        <v>509985.3</v>
      </c>
      <c r="AK22">
        <v>585988.6</v>
      </c>
      <c r="AL22">
        <v>650512.4</v>
      </c>
      <c r="AM22">
        <v>707029.6</v>
      </c>
      <c r="AN22">
        <v>757689.3</v>
      </c>
      <c r="AO22">
        <v>814596.1</v>
      </c>
      <c r="AP22">
        <v>855982.6</v>
      </c>
      <c r="AQ22">
        <v>925215.2</v>
      </c>
      <c r="AR22">
        <v>997120.8</v>
      </c>
      <c r="AS22">
        <v>1053545.6</v>
      </c>
      <c r="AT22">
        <v>1091705.2</v>
      </c>
      <c r="AU22">
        <v>1130983.4</v>
      </c>
      <c r="AV22">
        <v>1142118.5</v>
      </c>
      <c r="AW22">
        <v>1179867.1</v>
      </c>
      <c r="AX22">
        <v>1218272.6</v>
      </c>
      <c r="AY22">
        <v>1252265.5</v>
      </c>
      <c r="AZ22">
        <v>1292776.9</v>
      </c>
      <c r="BA22">
        <v>1351895.8</v>
      </c>
      <c r="BB22">
        <v>1400999.3</v>
      </c>
      <c r="BC22">
        <v>1478585.1</v>
      </c>
      <c r="BD22">
        <v>1538199.9</v>
      </c>
      <c r="BE22">
        <v>1587829.2</v>
      </c>
      <c r="BF22">
        <v>1630665.8</v>
      </c>
      <c r="BG22">
        <v>1704018.5</v>
      </c>
      <c r="BH22">
        <v>1765904.9</v>
      </c>
      <c r="BI22">
        <v>1848150.7</v>
      </c>
      <c r="BJ22">
        <v>1941360.2</v>
      </c>
      <c r="BK22">
        <v>1992380</v>
      </c>
      <c r="BL22">
        <v>1936422.3</v>
      </c>
      <c r="BM22">
        <v>1995289</v>
      </c>
      <c r="BN22">
        <v>2058368.9</v>
      </c>
      <c r="BO22">
        <v>2088804.4</v>
      </c>
      <c r="BP22">
        <v>2117189.54</v>
      </c>
      <c r="BQ22">
        <v>2149765.01</v>
      </c>
      <c r="BR22">
        <v>2198432</v>
      </c>
      <c r="BS22">
        <v>2234129</v>
      </c>
      <c r="BT22">
        <v>2297242.03</v>
      </c>
      <c r="BU22">
        <v>2360687.03</v>
      </c>
      <c r="BV22">
        <v>2425708</v>
      </c>
    </row>
    <row r="23" spans="1:74" ht="12.75">
      <c r="C23" t="s">
        <v>95</v>
      </c>
      <c r="D23">
        <v>13225.4</v>
      </c>
      <c r="E23">
        <v>15513.4</v>
      </c>
      <c r="F23">
        <v>19542.3</v>
      </c>
      <c r="G23">
        <v>22770.7</v>
      </c>
      <c r="H23">
        <v>23615.6</v>
      </c>
      <c r="I23">
        <v>25082.4</v>
      </c>
      <c r="J23">
        <v>26957.6</v>
      </c>
      <c r="K23">
        <v>29713.7</v>
      </c>
      <c r="L23">
        <v>33544.5</v>
      </c>
      <c r="M23">
        <v>38728.6</v>
      </c>
      <c r="N23">
        <v>42263</v>
      </c>
      <c r="O23">
        <v>46834.1</v>
      </c>
      <c r="P23">
        <v>50774.5</v>
      </c>
      <c r="Q23">
        <v>56906.1</v>
      </c>
      <c r="R23">
        <v>63793.6</v>
      </c>
      <c r="S23">
        <v>70755.2</v>
      </c>
      <c r="T23">
        <v>76422</v>
      </c>
      <c r="U23">
        <v>82825.6</v>
      </c>
      <c r="V23">
        <v>89545</v>
      </c>
      <c r="W23">
        <v>97683.2</v>
      </c>
      <c r="X23">
        <v>112365.8</v>
      </c>
      <c r="Y23">
        <v>125698.2</v>
      </c>
      <c r="Z23">
        <v>140192.2</v>
      </c>
      <c r="AA23">
        <v>156487.3</v>
      </c>
      <c r="AB23">
        <v>179495.2</v>
      </c>
      <c r="AC23">
        <v>209367.5</v>
      </c>
      <c r="AD23">
        <v>235876</v>
      </c>
      <c r="AE23">
        <v>272611.8</v>
      </c>
      <c r="AF23">
        <v>306806.9</v>
      </c>
      <c r="AG23">
        <v>348615.5</v>
      </c>
      <c r="AH23">
        <v>398209.8</v>
      </c>
      <c r="AI23">
        <v>451770.1</v>
      </c>
      <c r="AJ23">
        <v>509985.3</v>
      </c>
      <c r="AK23">
        <v>585988.6</v>
      </c>
      <c r="AL23">
        <v>650512.4</v>
      </c>
      <c r="AM23">
        <v>707029.6</v>
      </c>
      <c r="AN23">
        <v>757689.3</v>
      </c>
      <c r="AO23">
        <v>814596.1</v>
      </c>
      <c r="AP23">
        <v>855982.6</v>
      </c>
      <c r="AQ23">
        <v>925215.2</v>
      </c>
      <c r="AR23">
        <v>997120.8</v>
      </c>
      <c r="AS23">
        <v>1053545.6</v>
      </c>
      <c r="AT23">
        <v>1091705.2</v>
      </c>
      <c r="AU23">
        <v>1130983.4</v>
      </c>
      <c r="AV23">
        <v>1142118.5</v>
      </c>
      <c r="AW23">
        <v>1179867.1</v>
      </c>
      <c r="AX23">
        <v>1218272.6</v>
      </c>
      <c r="AY23">
        <v>1252265.5</v>
      </c>
      <c r="AZ23">
        <v>1292776.9</v>
      </c>
      <c r="BA23">
        <v>1351895.8</v>
      </c>
      <c r="BB23">
        <v>1400999.3</v>
      </c>
      <c r="BC23">
        <v>1478585.1</v>
      </c>
      <c r="BD23">
        <v>1538199.9</v>
      </c>
      <c r="BE23">
        <v>1587829.2</v>
      </c>
      <c r="BF23">
        <v>1630665.8</v>
      </c>
      <c r="BG23">
        <v>1704018.5</v>
      </c>
      <c r="BH23">
        <v>1765904.9</v>
      </c>
      <c r="BI23">
        <v>1848150.7</v>
      </c>
      <c r="BJ23">
        <v>1941360.2</v>
      </c>
      <c r="BK23">
        <v>1992380</v>
      </c>
      <c r="BL23">
        <v>1936422.3</v>
      </c>
      <c r="BM23">
        <v>1995289</v>
      </c>
      <c r="BN23">
        <v>2058368.9</v>
      </c>
      <c r="BO23">
        <v>2088804.4</v>
      </c>
      <c r="BP23">
        <v>2117189.54</v>
      </c>
      <c r="BQ23">
        <v>2149765.01</v>
      </c>
      <c r="BR23">
        <v>2198432</v>
      </c>
      <c r="BS23">
        <v>2234129</v>
      </c>
      <c r="BT23">
        <v>2297242.03</v>
      </c>
      <c r="BU23">
        <v>2360687.03</v>
      </c>
      <c r="BV23">
        <v>2425708</v>
      </c>
    </row>
    <row r="25" spans="4:74" ht="12.75">
      <c r="D25">
        <v>1949</v>
      </c>
      <c r="E25">
        <v>1950</v>
      </c>
      <c r="F25">
        <v>1951</v>
      </c>
      <c r="G25">
        <v>1952</v>
      </c>
      <c r="H25">
        <v>1953</v>
      </c>
      <c r="I25">
        <v>1954</v>
      </c>
      <c r="J25">
        <v>1955</v>
      </c>
      <c r="K25">
        <v>1956</v>
      </c>
      <c r="L25">
        <v>1957</v>
      </c>
      <c r="M25">
        <v>1958</v>
      </c>
      <c r="N25">
        <v>1959</v>
      </c>
      <c r="O25">
        <v>1960</v>
      </c>
      <c r="P25">
        <v>1961</v>
      </c>
      <c r="Q25">
        <v>1962</v>
      </c>
      <c r="R25">
        <v>1963</v>
      </c>
      <c r="S25">
        <v>1964</v>
      </c>
      <c r="T25">
        <v>1965</v>
      </c>
      <c r="U25">
        <v>1966</v>
      </c>
      <c r="V25">
        <v>1967</v>
      </c>
      <c r="W25">
        <v>1968</v>
      </c>
      <c r="X25">
        <v>1969</v>
      </c>
      <c r="Y25">
        <v>1970</v>
      </c>
      <c r="Z25">
        <v>1971</v>
      </c>
      <c r="AA25">
        <v>1972</v>
      </c>
      <c r="AB25">
        <v>1973</v>
      </c>
      <c r="AC25">
        <v>1974</v>
      </c>
      <c r="AD25">
        <v>1975</v>
      </c>
      <c r="AE25">
        <v>1976</v>
      </c>
      <c r="AF25">
        <v>1977</v>
      </c>
      <c r="AG25">
        <v>1978</v>
      </c>
      <c r="AH25">
        <v>1979</v>
      </c>
      <c r="AI25">
        <v>1980</v>
      </c>
      <c r="AJ25">
        <v>1981</v>
      </c>
      <c r="AK25">
        <v>1982</v>
      </c>
      <c r="AL25">
        <v>1983</v>
      </c>
      <c r="AM25">
        <v>1984</v>
      </c>
      <c r="AN25">
        <v>1985</v>
      </c>
      <c r="AO25">
        <v>1986</v>
      </c>
      <c r="AP25">
        <v>1987</v>
      </c>
      <c r="AQ25">
        <v>1988</v>
      </c>
      <c r="AR25">
        <v>1989</v>
      </c>
      <c r="AS25">
        <v>1990</v>
      </c>
      <c r="AT25">
        <v>1991</v>
      </c>
      <c r="AU25">
        <v>1992</v>
      </c>
      <c r="AV25">
        <v>1993</v>
      </c>
      <c r="AW25">
        <v>1994</v>
      </c>
      <c r="AX25">
        <v>1995</v>
      </c>
      <c r="AY25">
        <v>1996</v>
      </c>
      <c r="AZ25">
        <v>1997</v>
      </c>
      <c r="BA25">
        <v>1998</v>
      </c>
      <c r="BB25">
        <v>1999</v>
      </c>
      <c r="BC25">
        <v>2000</v>
      </c>
      <c r="BD25">
        <v>2001</v>
      </c>
      <c r="BE25">
        <v>2002</v>
      </c>
      <c r="BF25">
        <v>2003</v>
      </c>
      <c r="BG25">
        <v>2004</v>
      </c>
      <c r="BH25">
        <v>2005</v>
      </c>
      <c r="BI25">
        <v>2006</v>
      </c>
      <c r="BJ25">
        <v>2007</v>
      </c>
      <c r="BK25">
        <v>2008</v>
      </c>
      <c r="BL25">
        <v>2009</v>
      </c>
      <c r="BM25">
        <v>2010</v>
      </c>
      <c r="BN25">
        <v>2011</v>
      </c>
      <c r="BO25">
        <v>2012</v>
      </c>
      <c r="BP25">
        <v>2013</v>
      </c>
      <c r="BQ25">
        <v>2014</v>
      </c>
      <c r="BR25">
        <v>2015</v>
      </c>
      <c r="BS25">
        <v>2016</v>
      </c>
      <c r="BT25">
        <v>2017</v>
      </c>
      <c r="BU25">
        <v>2018</v>
      </c>
      <c r="BV25">
        <v>2019</v>
      </c>
    </row>
    <row r="26" spans="1:74" ht="12.75">
      <c r="A26" t="s">
        <v>178</v>
      </c>
      <c r="D26" s="6">
        <f aca="true" t="shared" si="0" ref="D26:AI26">(D12+D13)/D22</f>
        <v>0.27025269557064435</v>
      </c>
      <c r="E26" s="6">
        <f t="shared" si="0"/>
        <v>0.28189822991736174</v>
      </c>
      <c r="F26" s="6">
        <f t="shared" si="0"/>
        <v>0.3169330119791427</v>
      </c>
      <c r="G26" s="6">
        <f t="shared" si="0"/>
        <v>0.28116395192067</v>
      </c>
      <c r="H26" s="6">
        <f t="shared" si="0"/>
        <v>0.25729602466166435</v>
      </c>
      <c r="I26" s="6">
        <f t="shared" si="0"/>
        <v>0.25411443880968326</v>
      </c>
      <c r="J26" s="6">
        <f t="shared" si="0"/>
        <v>0.2519586313321661</v>
      </c>
      <c r="K26" s="6">
        <f t="shared" si="0"/>
        <v>0.25832864974742287</v>
      </c>
      <c r="L26" s="6">
        <f t="shared" si="0"/>
        <v>0.26373324986212343</v>
      </c>
      <c r="M26" s="6">
        <f t="shared" si="0"/>
        <v>0.24538196578239335</v>
      </c>
      <c r="N26" s="6">
        <f t="shared" si="0"/>
        <v>0.25589995977569036</v>
      </c>
      <c r="O26" s="6">
        <f t="shared" si="0"/>
        <v>0.27192579765598146</v>
      </c>
      <c r="P26" s="6">
        <f t="shared" si="0"/>
        <v>0.2667441333740362</v>
      </c>
      <c r="Q26" s="6">
        <f t="shared" si="0"/>
        <v>0.2513298222861873</v>
      </c>
      <c r="R26" s="6">
        <f t="shared" si="0"/>
        <v>0.25159733891801056</v>
      </c>
      <c r="S26" s="6">
        <f t="shared" si="0"/>
        <v>0.2600473180769753</v>
      </c>
      <c r="T26" s="6">
        <f t="shared" si="0"/>
        <v>0.25953913794457095</v>
      </c>
      <c r="U26" s="6">
        <f t="shared" si="0"/>
        <v>0.2658393057219024</v>
      </c>
      <c r="V26" s="6">
        <f t="shared" si="0"/>
        <v>0.2660572896309118</v>
      </c>
      <c r="W26" s="6">
        <f t="shared" si="0"/>
        <v>0.2694455136604862</v>
      </c>
      <c r="X26" s="6">
        <f t="shared" si="0"/>
        <v>0.2899325239530177</v>
      </c>
      <c r="Y26" s="6">
        <f t="shared" si="0"/>
        <v>0.3141906566681146</v>
      </c>
      <c r="Z26" s="6">
        <f t="shared" si="0"/>
        <v>0.3200869948542073</v>
      </c>
      <c r="AA26" s="6">
        <f t="shared" si="0"/>
        <v>0.32470430507779224</v>
      </c>
      <c r="AB26" s="6">
        <f t="shared" si="0"/>
        <v>0.3440626824561325</v>
      </c>
      <c r="AC26" s="6">
        <f t="shared" si="0"/>
        <v>0.42355523182919985</v>
      </c>
      <c r="AD26" s="6">
        <f t="shared" si="0"/>
        <v>0.3669173633604097</v>
      </c>
      <c r="AE26" s="6">
        <f t="shared" si="0"/>
        <v>0.39599863248766193</v>
      </c>
      <c r="AF26" s="6">
        <f t="shared" si="0"/>
        <v>0.4063608087041066</v>
      </c>
      <c r="AG26" s="6">
        <f t="shared" si="0"/>
        <v>0.3943829233066229</v>
      </c>
      <c r="AH26" s="6">
        <f t="shared" si="0"/>
        <v>0.4103339495913963</v>
      </c>
      <c r="AI26" s="6">
        <f t="shared" si="0"/>
        <v>0.43502724062526493</v>
      </c>
      <c r="AJ26" s="6">
        <f aca="true" t="shared" si="1" ref="AJ26:BR26">(AJ12+AJ13)/AJ22</f>
        <v>0.45410818703990097</v>
      </c>
      <c r="AK26" s="6">
        <f t="shared" si="1"/>
        <v>0.45252399108105523</v>
      </c>
      <c r="AL26" s="6">
        <f t="shared" si="1"/>
        <v>0.4513975444587989</v>
      </c>
      <c r="AM26" s="6">
        <f t="shared" si="1"/>
        <v>0.4754174365542829</v>
      </c>
      <c r="AN26" s="6">
        <f t="shared" si="1"/>
        <v>0.4701646176077714</v>
      </c>
      <c r="AO26" s="6">
        <f t="shared" si="1"/>
        <v>0.40888042552622095</v>
      </c>
      <c r="AP26" s="6">
        <f t="shared" si="1"/>
        <v>0.4029272323993502</v>
      </c>
      <c r="AQ26" s="6">
        <f t="shared" si="1"/>
        <v>0.4139224042147168</v>
      </c>
      <c r="AR26" s="6">
        <f t="shared" si="1"/>
        <v>0.44001739809258816</v>
      </c>
      <c r="AS26" s="6">
        <f t="shared" si="1"/>
        <v>0.42736071414469384</v>
      </c>
      <c r="AT26" s="6">
        <f t="shared" si="1"/>
        <v>0.4298372857434406</v>
      </c>
      <c r="AU26" s="6">
        <f t="shared" si="1"/>
        <v>0.4199156238721099</v>
      </c>
      <c r="AV26" s="6">
        <f t="shared" si="1"/>
        <v>0.3990507990195413</v>
      </c>
      <c r="AW26" s="6">
        <f t="shared" si="1"/>
        <v>0.4182621076560233</v>
      </c>
      <c r="AX26" s="6">
        <f t="shared" si="1"/>
        <v>0.436461921576501</v>
      </c>
      <c r="AY26" s="6">
        <f t="shared" si="1"/>
        <v>0.44329273624482984</v>
      </c>
      <c r="AZ26" s="6">
        <f t="shared" si="1"/>
        <v>0.48033554745602275</v>
      </c>
      <c r="BA26" s="6">
        <f t="shared" si="1"/>
        <v>0.4950679630782195</v>
      </c>
      <c r="BB26" s="6">
        <f t="shared" si="1"/>
        <v>0.4976090994478013</v>
      </c>
      <c r="BC26" s="6">
        <f t="shared" si="1"/>
        <v>0.5586121488712418</v>
      </c>
      <c r="BD26" s="6">
        <f t="shared" si="1"/>
        <v>0.549593716655423</v>
      </c>
      <c r="BE26" s="6">
        <f t="shared" si="1"/>
        <v>0.5307201177557385</v>
      </c>
      <c r="BF26" s="6">
        <f t="shared" si="1"/>
        <v>0.5079785201848226</v>
      </c>
      <c r="BG26" s="6">
        <f t="shared" si="1"/>
        <v>0.5192500550903643</v>
      </c>
      <c r="BH26" s="6">
        <f t="shared" si="1"/>
        <v>0.5398070983324187</v>
      </c>
      <c r="BI26" s="6">
        <f t="shared" si="1"/>
        <v>0.5610344978902424</v>
      </c>
      <c r="BJ26" s="6">
        <f t="shared" si="1"/>
        <v>0.5642077137462692</v>
      </c>
      <c r="BK26" s="6">
        <f t="shared" si="1"/>
        <v>0.5739709292404059</v>
      </c>
      <c r="BL26" s="6">
        <f t="shared" si="1"/>
        <v>0.5046243786802084</v>
      </c>
      <c r="BM26" s="6">
        <f t="shared" si="1"/>
        <v>0.5486777604647748</v>
      </c>
      <c r="BN26" s="6">
        <f t="shared" si="1"/>
        <v>0.587905647039265</v>
      </c>
      <c r="BO26" s="6">
        <f t="shared" si="1"/>
        <v>0.5970204773601587</v>
      </c>
      <c r="BP26" s="6">
        <f t="shared" si="1"/>
        <v>0.5976403983178568</v>
      </c>
      <c r="BQ26" s="6">
        <f t="shared" si="1"/>
        <v>0.6047879623829212</v>
      </c>
      <c r="BR26" s="6">
        <f t="shared" si="1"/>
        <v>0.617516939345861</v>
      </c>
      <c r="BS26" s="6">
        <f>(BS12+BS13)/BS22</f>
        <v>0.6110014238210953</v>
      </c>
      <c r="BT26" s="6">
        <f>(BT12+BT13)/BT22</f>
        <v>0.6296184647117918</v>
      </c>
      <c r="BU26" s="6">
        <f>(BU12+BU13)/BU22</f>
        <v>0.6447919527901164</v>
      </c>
      <c r="BV26" s="6">
        <f>(BV12+BV13)/BV22</f>
        <v>0.645227290341624</v>
      </c>
    </row>
    <row r="27" spans="1:74" ht="12.75">
      <c r="A27" t="s">
        <v>179</v>
      </c>
      <c r="D27" s="6">
        <f aca="true" t="shared" si="2" ref="D27:AI27">D7/D22</f>
        <v>-0.00986737641205559</v>
      </c>
      <c r="E27" s="6">
        <f t="shared" si="2"/>
        <v>-0.023354003635566674</v>
      </c>
      <c r="F27" s="6">
        <f t="shared" si="2"/>
        <v>-0.006109823306366191</v>
      </c>
      <c r="G27" s="6">
        <f t="shared" si="2"/>
        <v>-0.002182629431681942</v>
      </c>
      <c r="H27" s="6">
        <f t="shared" si="2"/>
        <v>-0.009205779230678028</v>
      </c>
      <c r="I27" s="6">
        <f t="shared" si="2"/>
        <v>-0.013355978694223837</v>
      </c>
      <c r="J27" s="6">
        <f t="shared" si="2"/>
        <v>-0.012337893581030953</v>
      </c>
      <c r="K27" s="6">
        <f t="shared" si="2"/>
        <v>0.010116545566523187</v>
      </c>
      <c r="L27" s="6">
        <f t="shared" si="2"/>
        <v>0.010129827542518148</v>
      </c>
      <c r="M27" s="6">
        <f t="shared" si="2"/>
        <v>0.0012936176365786526</v>
      </c>
      <c r="N27" s="6">
        <f t="shared" si="2"/>
        <v>-0.0192106570759293</v>
      </c>
      <c r="O27" s="6">
        <f t="shared" si="2"/>
        <v>-0.024347644131092517</v>
      </c>
      <c r="P27" s="6">
        <f t="shared" si="2"/>
        <v>-0.021451712966154272</v>
      </c>
      <c r="Q27" s="6">
        <f t="shared" si="2"/>
        <v>-0.01213929613872678</v>
      </c>
      <c r="R27" s="6">
        <f t="shared" si="2"/>
        <v>-0.006955243159188383</v>
      </c>
      <c r="S27" s="6">
        <f t="shared" si="2"/>
        <v>-0.001827427524761431</v>
      </c>
      <c r="T27" s="6">
        <f t="shared" si="2"/>
        <v>-0.0118486823166104</v>
      </c>
      <c r="U27" s="6">
        <f t="shared" si="2"/>
        <v>-0.006037988254839083</v>
      </c>
      <c r="V27" s="6">
        <f t="shared" si="2"/>
        <v>-0.003717683846110894</v>
      </c>
      <c r="W27" s="6">
        <f t="shared" si="2"/>
        <v>-0.0016676357858874404</v>
      </c>
      <c r="X27" s="6">
        <f t="shared" si="2"/>
        <v>0.003984308392767194</v>
      </c>
      <c r="Y27" s="6">
        <f t="shared" si="2"/>
        <v>-0.0054368320310076036</v>
      </c>
      <c r="Z27" s="6">
        <f t="shared" si="2"/>
        <v>-0.009543326946862949</v>
      </c>
      <c r="AA27" s="6">
        <f t="shared" si="2"/>
        <v>-0.007757179017083176</v>
      </c>
      <c r="AB27" s="6">
        <f t="shared" si="2"/>
        <v>-0.006436383814163275</v>
      </c>
      <c r="AC27" s="6">
        <f t="shared" si="2"/>
        <v>0.010949645957467133</v>
      </c>
      <c r="AD27" s="6">
        <f t="shared" si="2"/>
        <v>-0.009747494446234461</v>
      </c>
      <c r="AE27" s="6">
        <f t="shared" si="2"/>
        <v>0.009293434840311388</v>
      </c>
      <c r="AF27" s="6">
        <f t="shared" si="2"/>
        <v>0.0016877065020376005</v>
      </c>
      <c r="AG27" s="6">
        <f t="shared" si="2"/>
        <v>-0.010471135104434542</v>
      </c>
      <c r="AH27" s="6">
        <f t="shared" si="2"/>
        <v>-0.0039828251338867105</v>
      </c>
      <c r="AI27" s="6">
        <f t="shared" si="2"/>
        <v>0.015376626297313612</v>
      </c>
      <c r="AJ27" s="6">
        <f aca="true" t="shared" si="3" ref="AJ27:BR27">AJ7/AJ22</f>
        <v>0.014711600510838254</v>
      </c>
      <c r="AK27" s="6">
        <f t="shared" si="3"/>
        <v>0.024550306951363902</v>
      </c>
      <c r="AL27" s="6">
        <f t="shared" si="3"/>
        <v>0.0026712788257379876</v>
      </c>
      <c r="AM27" s="6">
        <f t="shared" si="3"/>
        <v>-0.0012911764938837074</v>
      </c>
      <c r="AN27" s="6">
        <f t="shared" si="3"/>
        <v>0.0036793445545555414</v>
      </c>
      <c r="AO27" s="6">
        <f t="shared" si="3"/>
        <v>0.001209924771306909</v>
      </c>
      <c r="AP27" s="6">
        <f t="shared" si="3"/>
        <v>0.010980947509914338</v>
      </c>
      <c r="AQ27" s="6">
        <f t="shared" si="3"/>
        <v>0.006587548496825387</v>
      </c>
      <c r="AR27" s="6">
        <f t="shared" si="3"/>
        <v>0.006854335001335846</v>
      </c>
      <c r="AS27" s="6">
        <f t="shared" si="3"/>
        <v>0.00784522283610695</v>
      </c>
      <c r="AT27" s="6">
        <f t="shared" si="3"/>
        <v>0.0031393090369084987</v>
      </c>
      <c r="AU27" s="6">
        <f t="shared" si="3"/>
        <v>-0.00669523531468278</v>
      </c>
      <c r="AV27" s="6">
        <f t="shared" si="3"/>
        <v>-0.016800095611795098</v>
      </c>
      <c r="AW27" s="6">
        <f t="shared" si="3"/>
        <v>-0.01494447976386493</v>
      </c>
      <c r="AX27" s="6">
        <f t="shared" si="3"/>
        <v>-0.015997240683242812</v>
      </c>
      <c r="AY27" s="6">
        <f t="shared" si="3"/>
        <v>-0.01781954385871047</v>
      </c>
      <c r="AZ27" s="6">
        <f t="shared" si="3"/>
        <v>-0.03012886446222856</v>
      </c>
      <c r="BA27" s="6">
        <f t="shared" si="3"/>
        <v>-0.027462323649500204</v>
      </c>
      <c r="BB27" s="6">
        <f t="shared" si="3"/>
        <v>-0.023920996962668004</v>
      </c>
      <c r="BC27" s="6">
        <f t="shared" si="3"/>
        <v>-0.013287026901596668</v>
      </c>
      <c r="BD27" s="6">
        <f t="shared" si="3"/>
        <v>-0.015724289151234503</v>
      </c>
      <c r="BE27" s="6">
        <f t="shared" si="3"/>
        <v>-0.019900818047684222</v>
      </c>
      <c r="BF27" s="6">
        <f t="shared" si="3"/>
        <v>-0.014260678061684988</v>
      </c>
      <c r="BG27" s="6">
        <f t="shared" si="3"/>
        <v>-0.010126944044328158</v>
      </c>
      <c r="BH27" s="6">
        <f t="shared" si="3"/>
        <v>-0.0008544061461067355</v>
      </c>
      <c r="BI27" s="6">
        <f t="shared" si="3"/>
        <v>0.0023329807466458225</v>
      </c>
      <c r="BJ27" s="6">
        <f t="shared" si="3"/>
        <v>0.007142260359514943</v>
      </c>
      <c r="BK27" s="6">
        <f t="shared" si="3"/>
        <v>0.011583232114355696</v>
      </c>
      <c r="BL27" s="6">
        <f t="shared" si="3"/>
        <v>0.007913872919145788</v>
      </c>
      <c r="BM27" s="6">
        <f t="shared" si="3"/>
        <v>0.01291226483983022</v>
      </c>
      <c r="BN27" s="6">
        <f t="shared" si="3"/>
        <v>0.019479355717043723</v>
      </c>
      <c r="BO27" s="6">
        <f t="shared" si="3"/>
        <v>0.012959853971965972</v>
      </c>
      <c r="BP27" s="6">
        <f t="shared" si="3"/>
        <v>0.010345790769398946</v>
      </c>
      <c r="BQ27" s="6">
        <f t="shared" si="3"/>
        <v>0.011454275181453439</v>
      </c>
      <c r="BR27" s="6">
        <f t="shared" si="3"/>
        <v>0.005664491783234596</v>
      </c>
      <c r="BS27" s="6">
        <f>BS7/BS22</f>
        <v>0.00605068015320512</v>
      </c>
      <c r="BT27" s="6">
        <f>BT7/BT22</f>
        <v>0.010645809053040876</v>
      </c>
      <c r="BU27" s="6">
        <f>BU7/BU22</f>
        <v>0.01040883424517311</v>
      </c>
      <c r="BV27" s="6">
        <f>BV7/BV22</f>
        <v>0.009793017131493156</v>
      </c>
    </row>
    <row r="28" spans="1:74" ht="12.75">
      <c r="A28" t="s">
        <v>180</v>
      </c>
      <c r="D28" s="6">
        <f aca="true" t="shared" si="4" ref="D28:AI28">D9/D22</f>
        <v>-0.027931102272899116</v>
      </c>
      <c r="E28" s="6">
        <f t="shared" si="4"/>
        <v>-0.03389972539868759</v>
      </c>
      <c r="F28" s="6">
        <f t="shared" si="4"/>
        <v>-0.01199961110002405</v>
      </c>
      <c r="G28" s="6">
        <f t="shared" si="4"/>
        <v>-0.004659496633832074</v>
      </c>
      <c r="H28" s="6">
        <f t="shared" si="4"/>
        <v>-0.013308999136164231</v>
      </c>
      <c r="I28" s="6">
        <f t="shared" si="4"/>
        <v>-0.021026696009951197</v>
      </c>
      <c r="J28" s="6">
        <f t="shared" si="4"/>
        <v>-0.01770187257025848</v>
      </c>
      <c r="K28" s="6">
        <f t="shared" si="4"/>
        <v>0.010543957837630454</v>
      </c>
      <c r="L28" s="6">
        <f t="shared" si="4"/>
        <v>0.01412452115846115</v>
      </c>
      <c r="M28" s="6">
        <f t="shared" si="4"/>
        <v>0.005055695274293417</v>
      </c>
      <c r="N28" s="6">
        <f t="shared" si="4"/>
        <v>-0.013226699477083975</v>
      </c>
      <c r="O28" s="6">
        <f t="shared" si="4"/>
        <v>-0.01915271137910198</v>
      </c>
      <c r="P28" s="6">
        <f t="shared" si="4"/>
        <v>-0.015169031698982758</v>
      </c>
      <c r="Q28" s="6">
        <f t="shared" si="4"/>
        <v>-0.008818035324859726</v>
      </c>
      <c r="R28" s="6">
        <f t="shared" si="4"/>
        <v>-0.005238770033357578</v>
      </c>
      <c r="S28" s="6">
        <f t="shared" si="4"/>
        <v>0.00034626430283569266</v>
      </c>
      <c r="T28" s="6">
        <f t="shared" si="4"/>
        <v>-0.009365104289340766</v>
      </c>
      <c r="U28" s="6">
        <f t="shared" si="4"/>
        <v>-0.0028952401189970252</v>
      </c>
      <c r="V28" s="6">
        <f t="shared" si="4"/>
        <v>-0.0010787872019654922</v>
      </c>
      <c r="W28" s="6">
        <f t="shared" si="4"/>
        <v>0.003341413876695276</v>
      </c>
      <c r="X28" s="6">
        <f t="shared" si="4"/>
        <v>0.010900113735674021</v>
      </c>
      <c r="Y28" s="6">
        <f t="shared" si="4"/>
        <v>0.00099842320733312</v>
      </c>
      <c r="Z28" s="6">
        <f t="shared" si="4"/>
        <v>-0.0023367919185232843</v>
      </c>
      <c r="AA28" s="6">
        <f t="shared" si="4"/>
        <v>-0.001754135958636899</v>
      </c>
      <c r="AB28" s="6">
        <f t="shared" si="4"/>
        <v>0.0027488200241566345</v>
      </c>
      <c r="AC28" s="6">
        <f t="shared" si="4"/>
        <v>0.018043870228187278</v>
      </c>
      <c r="AD28" s="6">
        <f t="shared" si="4"/>
        <v>-0.0009042886940595907</v>
      </c>
      <c r="AE28" s="6">
        <f t="shared" si="4"/>
        <v>0.017364985668265276</v>
      </c>
      <c r="AF28" s="6">
        <f t="shared" si="4"/>
        <v>0.00961223492691983</v>
      </c>
      <c r="AG28" s="6">
        <f t="shared" si="4"/>
        <v>-0.00169728540469371</v>
      </c>
      <c r="AH28" s="6">
        <f t="shared" si="4"/>
        <v>0.0043002457498534695</v>
      </c>
      <c r="AI28" s="6">
        <f t="shared" si="4"/>
        <v>0.019844606803327624</v>
      </c>
      <c r="AJ28" s="6">
        <f aca="true" t="shared" si="5" ref="AJ28:BR28">AJ9/AJ22</f>
        <v>0.021293162763711033</v>
      </c>
      <c r="AK28" s="6">
        <f t="shared" si="5"/>
        <v>0.03594677439117416</v>
      </c>
      <c r="AL28" s="6">
        <f t="shared" si="5"/>
        <v>0.02052535816381056</v>
      </c>
      <c r="AM28" s="6">
        <f t="shared" si="5"/>
        <v>0.016710898666760204</v>
      </c>
      <c r="AN28" s="6">
        <f t="shared" si="5"/>
        <v>0.017477876485783816</v>
      </c>
      <c r="AO28" s="6">
        <f t="shared" si="5"/>
        <v>0.009951434827640349</v>
      </c>
      <c r="AP28" s="6">
        <f t="shared" si="5"/>
        <v>0.017194858867458286</v>
      </c>
      <c r="AQ28" s="6">
        <f t="shared" si="5"/>
        <v>0.01478283106459989</v>
      </c>
      <c r="AR28" s="6">
        <f t="shared" si="5"/>
        <v>0.015234463066059798</v>
      </c>
      <c r="AS28" s="6">
        <f t="shared" si="5"/>
        <v>0.016197780143545754</v>
      </c>
      <c r="AT28" s="6">
        <f t="shared" si="5"/>
        <v>0.014754807433362048</v>
      </c>
      <c r="AU28" s="6">
        <f t="shared" si="5"/>
        <v>0.0029654723491078653</v>
      </c>
      <c r="AV28" s="6">
        <f t="shared" si="5"/>
        <v>-0.007861443449169243</v>
      </c>
      <c r="AW28" s="6">
        <f t="shared" si="5"/>
        <v>-0.004217678414797734</v>
      </c>
      <c r="AX28" s="6">
        <f t="shared" si="5"/>
        <v>-0.006419745465834165</v>
      </c>
      <c r="AY28" s="6">
        <f t="shared" si="5"/>
        <v>-0.013134674715545544</v>
      </c>
      <c r="AZ28" s="6">
        <f t="shared" si="5"/>
        <v>-0.028310685316236702</v>
      </c>
      <c r="BA28" s="6">
        <f t="shared" si="5"/>
        <v>-0.026999048299432546</v>
      </c>
      <c r="BB28" s="6">
        <f t="shared" si="5"/>
        <v>-0.02904726647615027</v>
      </c>
      <c r="BC28" s="6">
        <f t="shared" si="5"/>
        <v>-0.013674289021308274</v>
      </c>
      <c r="BD28" s="6">
        <f t="shared" si="5"/>
        <v>-0.01836705359296929</v>
      </c>
      <c r="BE28" s="6">
        <f t="shared" si="5"/>
        <v>-0.015589271188613989</v>
      </c>
      <c r="BF28" s="6">
        <f t="shared" si="5"/>
        <v>-0.012547390151924446</v>
      </c>
      <c r="BG28" s="6">
        <f t="shared" si="5"/>
        <v>-0.008855772399184633</v>
      </c>
      <c r="BH28" s="6">
        <f t="shared" si="5"/>
        <v>-0.0015377951553336763</v>
      </c>
      <c r="BI28" s="6">
        <f t="shared" si="5"/>
        <v>-0.0004220976135766418</v>
      </c>
      <c r="BJ28" s="6">
        <f t="shared" si="5"/>
        <v>0.004887964634280645</v>
      </c>
      <c r="BK28" s="6">
        <f t="shared" si="5"/>
        <v>0.006770194440819522</v>
      </c>
      <c r="BL28" s="6">
        <f t="shared" si="5"/>
        <v>0.0038657889862144224</v>
      </c>
      <c r="BM28" s="6">
        <f t="shared" si="5"/>
        <v>0.008080132752698983</v>
      </c>
      <c r="BN28" s="6">
        <f t="shared" si="5"/>
        <v>0.011805415443266755</v>
      </c>
      <c r="BO28" s="6">
        <f t="shared" si="5"/>
        <v>0.011591990135601018</v>
      </c>
      <c r="BP28" s="6">
        <f t="shared" si="5"/>
        <v>0.009807341103716203</v>
      </c>
      <c r="BQ28" s="6">
        <f t="shared" si="5"/>
        <v>0.012302553942860946</v>
      </c>
      <c r="BR28" s="6">
        <f t="shared" si="5"/>
        <v>0.004955008842666046</v>
      </c>
      <c r="BS28" s="6">
        <f>BS9/BS22</f>
        <v>0.00604217572038141</v>
      </c>
      <c r="BT28" s="6">
        <f>BT9/BT22</f>
        <v>0.007086323420610584</v>
      </c>
      <c r="BU28" s="6">
        <f>BU9/BU22</f>
        <v>0.008505574752109347</v>
      </c>
      <c r="BV28" s="6">
        <f>BV9/BV22</f>
        <v>0.008176994098217922</v>
      </c>
    </row>
    <row r="29" spans="1:74" ht="12.75">
      <c r="A29" t="s">
        <v>181</v>
      </c>
      <c r="D29" s="6">
        <f aca="true" t="shared" si="6" ref="D29:AI29">D11/D22</f>
        <v>-0.026184463229845602</v>
      </c>
      <c r="E29" s="6">
        <f t="shared" si="6"/>
        <v>-0.03125684891770985</v>
      </c>
      <c r="F29" s="6">
        <f t="shared" si="6"/>
        <v>-0.009737850713580286</v>
      </c>
      <c r="G29" s="6">
        <f t="shared" si="6"/>
        <v>-0.0024109930744333724</v>
      </c>
      <c r="H29" s="6">
        <f t="shared" si="6"/>
        <v>-0.011407713545283625</v>
      </c>
      <c r="I29" s="6">
        <f t="shared" si="6"/>
        <v>-0.01910901668101936</v>
      </c>
      <c r="J29" s="6">
        <f t="shared" si="6"/>
        <v>-0.015884203341543758</v>
      </c>
      <c r="K29" s="6">
        <f t="shared" si="6"/>
        <v>0.012553132056929968</v>
      </c>
      <c r="L29" s="6">
        <f t="shared" si="6"/>
        <v>0.01557632398753894</v>
      </c>
      <c r="M29" s="6">
        <f t="shared" si="6"/>
        <v>0.006062703015342667</v>
      </c>
      <c r="N29" s="6">
        <f t="shared" si="6"/>
        <v>-0.01228024513167546</v>
      </c>
      <c r="O29" s="6">
        <f t="shared" si="6"/>
        <v>-0.018127817124701875</v>
      </c>
      <c r="P29" s="6">
        <f t="shared" si="6"/>
        <v>-0.014263065121271505</v>
      </c>
      <c r="Q29" s="6">
        <f t="shared" si="6"/>
        <v>-0.007693375578365061</v>
      </c>
      <c r="R29" s="6">
        <f t="shared" si="6"/>
        <v>-0.003953374633192044</v>
      </c>
      <c r="S29" s="6">
        <f t="shared" si="6"/>
        <v>0.0012931911718149338</v>
      </c>
      <c r="T29" s="6">
        <f t="shared" si="6"/>
        <v>-0.008632331004161106</v>
      </c>
      <c r="U29" s="6">
        <f t="shared" si="6"/>
        <v>-0.002242060425762083</v>
      </c>
      <c r="V29" s="6">
        <f t="shared" si="6"/>
        <v>-0.0004333016918867608</v>
      </c>
      <c r="W29" s="6">
        <f t="shared" si="6"/>
        <v>0.003875794404769705</v>
      </c>
      <c r="X29" s="6">
        <f t="shared" si="6"/>
        <v>0.011318390471121995</v>
      </c>
      <c r="Y29" s="6">
        <f t="shared" si="6"/>
        <v>0.0014399569763131055</v>
      </c>
      <c r="Z29" s="6">
        <f t="shared" si="6"/>
        <v>-0.00193306046984069</v>
      </c>
      <c r="AA29" s="6">
        <f t="shared" si="6"/>
        <v>-0.0017228235134736176</v>
      </c>
      <c r="AB29" s="6">
        <f t="shared" si="6"/>
        <v>0.0025844702253876423</v>
      </c>
      <c r="AC29" s="6">
        <f t="shared" si="6"/>
        <v>0.017825593752612032</v>
      </c>
      <c r="AD29" s="6">
        <f t="shared" si="6"/>
        <v>-0.0012027505977717104</v>
      </c>
      <c r="AE29" s="6">
        <f t="shared" si="6"/>
        <v>0.017361684270453443</v>
      </c>
      <c r="AF29" s="6">
        <f t="shared" si="6"/>
        <v>0.00937299650040465</v>
      </c>
      <c r="AG29" s="6">
        <f t="shared" si="6"/>
        <v>-0.0017687108002943071</v>
      </c>
      <c r="AH29" s="6">
        <f t="shared" si="6"/>
        <v>0.004286936182886509</v>
      </c>
      <c r="AI29" s="6">
        <f t="shared" si="6"/>
        <v>0.01911835245404687</v>
      </c>
      <c r="AJ29" s="6">
        <f aca="true" t="shared" si="7" ref="AJ29:BR29">AJ11/AJ22</f>
        <v>0.020921583426032085</v>
      </c>
      <c r="AK29" s="6">
        <f t="shared" si="7"/>
        <v>0.0352308901572488</v>
      </c>
      <c r="AL29" s="6">
        <f t="shared" si="7"/>
        <v>0.019591940138266387</v>
      </c>
      <c r="AM29" s="6">
        <f t="shared" si="7"/>
        <v>0.016151940456241153</v>
      </c>
      <c r="AN29" s="6">
        <f t="shared" si="7"/>
        <v>0.01711123543647772</v>
      </c>
      <c r="AO29" s="6">
        <f t="shared" si="7"/>
        <v>0.009367096159679626</v>
      </c>
      <c r="AP29" s="6">
        <f t="shared" si="7"/>
        <v>0.016380823628891525</v>
      </c>
      <c r="AQ29" s="6">
        <f t="shared" si="7"/>
        <v>0.013357865283665898</v>
      </c>
      <c r="AR29" s="6">
        <f t="shared" si="7"/>
        <v>0.01451148145741218</v>
      </c>
      <c r="AS29" s="6">
        <f t="shared" si="7"/>
        <v>0.018150139870547605</v>
      </c>
      <c r="AT29" s="6">
        <f t="shared" si="7"/>
        <v>0.014031626853110163</v>
      </c>
      <c r="AU29" s="6">
        <f t="shared" si="7"/>
        <v>0.002132657296296303</v>
      </c>
      <c r="AV29" s="6">
        <f t="shared" si="7"/>
        <v>-0.008778160935139393</v>
      </c>
      <c r="AW29" s="6">
        <f t="shared" si="7"/>
        <v>-0.001773335318867693</v>
      </c>
      <c r="AX29" s="6">
        <f t="shared" si="7"/>
        <v>-0.006877771034167558</v>
      </c>
      <c r="AY29" s="6">
        <f t="shared" si="7"/>
        <v>-0.013662518052282044</v>
      </c>
      <c r="AZ29" s="6">
        <f t="shared" si="7"/>
        <v>-0.029296934374368852</v>
      </c>
      <c r="BA29" s="6">
        <f t="shared" si="7"/>
        <v>-0.027731353259622525</v>
      </c>
      <c r="BB29" s="6">
        <f t="shared" si="7"/>
        <v>-0.02853049248489988</v>
      </c>
      <c r="BC29" s="6">
        <f t="shared" si="7"/>
        <v>-0.01470162251736474</v>
      </c>
      <c r="BD29" s="6">
        <f t="shared" si="7"/>
        <v>-0.01799649057316933</v>
      </c>
      <c r="BE29" s="6">
        <f t="shared" si="7"/>
        <v>-0.015677441881028514</v>
      </c>
      <c r="BF29" s="6">
        <f t="shared" si="7"/>
        <v>-0.007772653354231137</v>
      </c>
      <c r="BG29" s="6">
        <f t="shared" si="7"/>
        <v>-0.009100488052213048</v>
      </c>
      <c r="BH29" s="6">
        <f t="shared" si="7"/>
        <v>-0.0015021193949912026</v>
      </c>
      <c r="BI29" s="6">
        <f t="shared" si="7"/>
        <v>-0.0008414357119254398</v>
      </c>
      <c r="BJ29" s="6">
        <f t="shared" si="7"/>
        <v>0.004545421297912669</v>
      </c>
      <c r="BK29" s="6">
        <f t="shared" si="7"/>
        <v>0.006575452473925656</v>
      </c>
      <c r="BL29" s="6">
        <f t="shared" si="7"/>
        <v>0.003701568609285278</v>
      </c>
      <c r="BM29" s="6">
        <f t="shared" si="7"/>
        <v>0.008022496991663864</v>
      </c>
      <c r="BN29" s="6">
        <f t="shared" si="7"/>
        <v>0.01188703346615857</v>
      </c>
      <c r="BO29" s="6">
        <f t="shared" si="7"/>
        <v>0.013234556572171144</v>
      </c>
      <c r="BP29" s="6">
        <f t="shared" si="7"/>
        <v>0.009585348697689107</v>
      </c>
      <c r="BQ29" s="6">
        <f t="shared" si="7"/>
        <v>0.012800282762068028</v>
      </c>
      <c r="BR29" s="6">
        <f t="shared" si="7"/>
        <v>0.004900424484359762</v>
      </c>
      <c r="BS29" s="6">
        <f>BS11/BS22</f>
        <v>0.005958474197327012</v>
      </c>
      <c r="BT29" s="6">
        <f>BT11/BT22</f>
        <v>0.0068839067862605675</v>
      </c>
      <c r="BU29" s="6">
        <f>BU11/BU22</f>
        <v>0.008121364567331063</v>
      </c>
      <c r="BV29" s="6">
        <f>BV11/BV22</f>
        <v>0.007763094321328041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z868g4</dc:creator>
  <cp:keywords/>
  <dc:description/>
  <cp:lastModifiedBy>pc</cp:lastModifiedBy>
  <dcterms:created xsi:type="dcterms:W3CDTF">2016-08-08T18:57:01Z</dcterms:created>
  <dcterms:modified xsi:type="dcterms:W3CDTF">2020-06-15T14:20:30Z</dcterms:modified>
  <cp:category/>
  <cp:version/>
  <cp:contentType/>
  <cp:contentStatus/>
</cp:coreProperties>
</file>